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192.168.104.7\files\02_総務課\財政係\H17～財政状況資料集\R5財政状況資料集\第２回目\回答\"/>
    </mc:Choice>
  </mc:AlternateContent>
  <xr:revisionPtr revIDLastSave="0" documentId="13_ncr:1_{BEE860F1-7D46-4F26-A09A-4C54133E1BA6}" xr6:coauthVersionLast="46" xr6:coauthVersionMax="46" xr10:uidLastSave="{00000000-0000-0000-0000-000000000000}"/>
  <bookViews>
    <workbookView xWindow="-120" yWindow="-120" windowWidth="29040" windowHeight="15840"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35" i="10"/>
  <c r="BW34" i="10"/>
  <c r="BW35" i="10" s="1"/>
  <c r="BW36" i="10" s="1"/>
  <c r="BW37" i="10" s="1"/>
  <c r="BW38" i="10" s="1"/>
  <c r="BW39" i="10" s="1"/>
  <c r="BW40" i="10" s="1"/>
  <c r="BW41" i="10" s="1"/>
  <c r="BW42" i="10" s="1"/>
  <c r="BW43" i="10" s="1"/>
  <c r="C34" i="10"/>
  <c r="CO34" i="10" l="1"/>
  <c r="CO35"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 r="BE35" i="10" s="1"/>
</calcChain>
</file>

<file path=xl/sharedStrings.xml><?xml version="1.0" encoding="utf-8"?>
<sst xmlns="http://schemas.openxmlformats.org/spreadsheetml/2006/main" count="1078" uniqueCount="579">
  <si>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</si>
  <si>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</si>
  <si>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</si>
  <si>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</si>
  <si>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</si>
  <si>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</si>
  <si>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</si>
  <si>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</si>
  <si>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</si>
  <si>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</si>
  <si>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</si>
  <si>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</si>
  <si>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</si>
  <si>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</si>
  <si>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</si>
  <si>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</si>
  <si>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</si>
  <si>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</si>
  <si>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</si>
  <si>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</si>
  <si>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</si>
  <si>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</si>
  <si>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</si>
  <si>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</si>
  <si>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</si>
  <si>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</si>
  <si>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</si>
  <si>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</si>
  <si>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</si>
  <si>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</si>
  <si>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</si>
  <si>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</si>
  <si>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</si>
  <si>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</si>
  <si>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</si>
  <si>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</si>
  <si>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</si>
  <si>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</si>
  <si>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</si>
  <si>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</si>
  <si>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</si>
  <si>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</si>
  <si>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</si>
  <si>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</si>
  <si>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</si>
  <si>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</si>
  <si>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</si>
  <si>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</si>
  <si>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</si>
  <si>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</si>
  <si>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</si>
  <si>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</si>
  <si>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</si>
  <si>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</si>
  <si>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</si>
  <si>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</si>
  <si>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</si>
  <si>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</si>
  <si>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</si>
  <si>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</si>
  <si>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</si>
  <si>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</si>
  <si>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</si>
  <si>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</si>
  <si>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</si>
  <si>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</si>
  <si>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</si>
  <si>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</si>
  <si>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</si>
  <si>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</si>
  <si>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</si>
  <si>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</si>
  <si>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</si>
  <si>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</si>
  <si>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</si>
  <si>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</si>
  <si>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</si>
  <si>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</si>
  <si>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</si>
  <si>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</si>
  <si>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</si>
  <si>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</si>
  <si>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</si>
  <si>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</si>
  <si>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</si>
  <si>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</si>
  <si>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</si>
  <si>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</si>
  <si>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</si>
  <si>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</si>
  <si>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</si>
  <si>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</si>
  <si>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</si>
  <si>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</si>
  <si>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</si>
  <si>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</si>
  <si>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</si>
  <si>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</si>
  <si>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</si>
  <si>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</si>
  <si>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</si>
  <si>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</si>
  <si>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</si>
  <si>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</si>
  <si>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</si>
  <si>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</si>
  <si>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</si>
  <si>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</si>
  <si>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</si>
  <si>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</si>
  <si>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</si>
  <si>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</si>
  <si>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</si>
  <si>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</si>
  <si>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</si>
  <si>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</si>
  <si>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</si>
  <si>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</si>
  <si>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</si>
  <si>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</si>
  <si>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</si>
  <si>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</si>
  <si>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</si>
  <si>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</si>
  <si>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</si>
  <si>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</si>
  <si>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</si>
  <si>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</si>
  <si>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</si>
  <si>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</si>
  <si>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</si>
  <si>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</si>
  <si>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</si>
  <si>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</si>
  <si>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</si>
  <si>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</si>
  <si>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</si>
  <si>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</si>
  <si>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</si>
  <si>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</si>
  <si>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</si>
  <si>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</si>
  <si>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6"/>
  </si>
  <si>
    <t>うち日本人(％)</t>
    <phoneticPr fontId="5"/>
  </si>
  <si>
    <t>-2.6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</si>
  <si>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</si>
  <si>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</si>
  <si>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</si>
  <si>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</si>
  <si>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</si>
  <si>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</si>
  <si>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</si>
  <si>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</si>
  <si>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</si>
  <si>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</si>
  <si>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</si>
  <si>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</si>
  <si>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</si>
  <si>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</si>
  <si>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</si>
  <si>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</si>
  <si>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</si>
  <si>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</si>
  <si>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</si>
  <si>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</si>
  <si>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</si>
  <si>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</si>
  <si>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</si>
  <si>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</si>
  <si>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</si>
  <si>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</si>
  <si>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</si>
  <si>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</si>
  <si>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</si>
  <si>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</si>
  <si>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</si>
  <si>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</si>
  <si>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</si>
  <si>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</si>
  <si>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</si>
  <si>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</si>
  <si>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</si>
  <si>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</si>
  <si>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</si>
  <si>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</si>
  <si>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</si>
  <si>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</si>
  <si>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</si>
  <si>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</si>
  <si>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</si>
  <si>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</si>
  <si>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</si>
  <si>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</si>
  <si>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</si>
  <si>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</si>
  <si>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</si>
  <si>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</si>
  <si>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</si>
  <si>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</si>
  <si>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</si>
  <si>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</si>
  <si>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</si>
  <si>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</si>
  <si>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</si>
  <si>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福島県西会津町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</si>
  <si>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</si>
  <si>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</si>
  <si>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</si>
  <si>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</si>
  <si>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</si>
  <si>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</si>
  <si>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</si>
  <si>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</si>
  <si>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</si>
  <si>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</si>
  <si>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</si>
  <si>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</si>
  <si>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</si>
  <si>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</si>
  <si>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</si>
  <si>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</si>
  <si>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</si>
  <si>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</si>
  <si>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</si>
  <si>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</si>
  <si>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</si>
  <si>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</si>
  <si>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</si>
  <si>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</si>
  <si>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</si>
  <si>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</si>
  <si>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</si>
  <si>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</si>
  <si>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</si>
  <si>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</si>
  <si>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</si>
  <si>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</si>
  <si>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</si>
  <si>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</si>
  <si>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</si>
  <si>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</si>
  <si>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</si>
  <si>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</si>
  <si>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</si>
  <si>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</si>
  <si>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</si>
  <si>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</si>
  <si>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</si>
  <si>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</si>
  <si>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</si>
  <si>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</si>
  <si>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</si>
  <si>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</si>
  <si>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</si>
  <si>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</si>
  <si>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</si>
  <si>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</si>
  <si>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</si>
  <si>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</si>
  <si>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</si>
  <si>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</si>
  <si>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</si>
  <si>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</si>
  <si>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</si>
  <si>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</si>
  <si>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</si>
  <si>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</si>
  <si>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</si>
  <si>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</si>
  <si>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</si>
  <si>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</si>
  <si>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</si>
  <si>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</si>
  <si>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</si>
  <si>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</si>
  <si>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</si>
  <si>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</si>
  <si>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</si>
  <si>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</si>
  <si>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</si>
  <si>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</si>
  <si>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</si>
  <si>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</si>
  <si>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</si>
  <si>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</si>
  <si>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</si>
  <si>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</si>
  <si>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</si>
  <si>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</si>
  <si>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</si>
  <si>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</si>
  <si>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</si>
  <si>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</si>
  <si>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</si>
  <si>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</si>
  <si>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</si>
  <si>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</si>
  <si>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</si>
  <si>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</si>
  <si>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</si>
  <si>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</si>
  <si>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</si>
  <si>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</si>
  <si>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</si>
  <si>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</si>
  <si>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</si>
  <si>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</si>
  <si>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</si>
  <si>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</si>
  <si>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</si>
  <si>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</si>
  <si>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</si>
  <si>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</si>
  <si>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</si>
  <si>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</si>
  <si>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</si>
  <si>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</si>
  <si>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</si>
  <si>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</si>
  <si>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</si>
  <si>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</si>
  <si>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</si>
  <si>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</si>
  <si>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</si>
  <si>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</si>
  <si>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</si>
  <si>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</si>
  <si>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</si>
  <si>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その他</t>
    <phoneticPr fontId="5"/>
  </si>
  <si>
    <t>被保険者数(人)</t>
  </si>
  <si>
    <t>　積立金</t>
    <phoneticPr fontId="5"/>
  </si>
  <si>
    <t>　うち臨時財政対策債</t>
    <phoneticPr fontId="5"/>
  </si>
  <si>
    <t>簡易水道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</si>
  <si>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</si>
  <si>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</si>
  <si>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</si>
  <si>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</si>
  <si>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</si>
  <si>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</si>
  <si>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</si>
  <si>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</si>
  <si>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</si>
  <si>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</si>
  <si>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</si>
  <si>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</si>
  <si>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</si>
  <si>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</si>
  <si>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</si>
  <si>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</si>
  <si>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</si>
  <si>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</si>
  <si>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</si>
  <si>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</si>
  <si>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</si>
  <si>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福島県西会津町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</si>
  <si>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</si>
  <si>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</si>
  <si>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</si>
  <si>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</si>
  <si>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</si>
  <si>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</si>
  <si>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</si>
  <si>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</si>
  <si>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</si>
  <si>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</si>
  <si>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</si>
  <si>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</si>
  <si>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</si>
  <si>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</si>
  <si>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</si>
  <si>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</si>
  <si>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</si>
  <si>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</si>
  <si>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</si>
  <si>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</si>
  <si>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</si>
  <si>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</si>
  <si>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</si>
  <si>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</si>
  <si>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</si>
  <si>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</si>
  <si>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</si>
  <si>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</si>
  <si>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</si>
  <si>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</si>
  <si>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</si>
  <si>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</si>
  <si>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</si>
  <si>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</si>
  <si>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</si>
  <si>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</si>
  <si>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</si>
  <si>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水道事業会計（水道事業・簡易水道等事業）</t>
    <phoneticPr fontId="5"/>
  </si>
  <si>
    <t>法適用企業</t>
    <phoneticPr fontId="5"/>
  </si>
  <si>
    <t>下水道事業会計（公共下水道事業・農業集落排水処理事業・個別排水処理事業）</t>
    <phoneticPr fontId="5"/>
  </si>
  <si>
    <t>工業団地造成事業特別会計</t>
    <phoneticPr fontId="5"/>
  </si>
  <si>
    <t>法非適用企業</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</si>
  <si>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</si>
  <si>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</si>
  <si>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</si>
  <si>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</si>
  <si>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</si>
  <si>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</si>
  <si>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</si>
  <si>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</si>
  <si>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</si>
  <si>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</si>
  <si>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</si>
  <si>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</si>
  <si>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</si>
  <si>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</si>
  <si>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</si>
  <si>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</si>
  <si>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</si>
  <si>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</si>
  <si>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</si>
  <si>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</si>
  <si>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</si>
  <si>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</si>
  <si>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</si>
  <si>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</si>
  <si>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</si>
  <si>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</si>
  <si>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</si>
  <si>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</si>
  <si>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</si>
  <si>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</si>
  <si>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</si>
  <si>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</si>
  <si>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</si>
  <si>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</si>
  <si>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</si>
  <si>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</si>
  <si>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</si>
  <si>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</si>
  <si>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</si>
  <si>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</si>
  <si>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</si>
  <si>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</si>
  <si>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</si>
  <si>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</si>
  <si>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</si>
  <si>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</si>
  <si>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</si>
  <si>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</si>
  <si>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</si>
  <si>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</si>
  <si>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</si>
  <si>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</si>
  <si>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</si>
  <si>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</si>
  <si>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</si>
  <si>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</si>
  <si>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</si>
  <si>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</si>
  <si>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</si>
  <si>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</si>
  <si>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</si>
  <si>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</si>
  <si>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</si>
  <si>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</si>
  <si>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</si>
  <si>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</si>
  <si>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</si>
  <si>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</si>
  <si>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</si>
  <si>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</si>
  <si>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</si>
  <si>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</si>
  <si>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</si>
  <si>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</si>
  <si>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</si>
  <si>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</si>
  <si>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</si>
  <si>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</si>
  <si>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</si>
  <si>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</si>
  <si>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</si>
  <si>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</si>
  <si>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</si>
  <si>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</si>
  <si>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</si>
  <si>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</si>
  <si>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</si>
  <si>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</si>
  <si>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</si>
  <si>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</si>
  <si>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</si>
  <si>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</si>
  <si>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</si>
  <si>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</si>
  <si>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</si>
  <si>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</si>
  <si>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</si>
  <si>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</si>
  <si>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</si>
  <si>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</si>
  <si>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</si>
  <si>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</si>
  <si>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</si>
  <si>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</si>
  <si>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</si>
  <si>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</si>
  <si>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</si>
  <si>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</si>
  <si>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</si>
  <si>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</si>
  <si>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</si>
  <si>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</si>
  <si>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</si>
  <si>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</si>
  <si>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</si>
  <si>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</si>
  <si>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</si>
  <si>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</si>
  <si>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</si>
  <si>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</si>
  <si>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</si>
  <si>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</si>
  <si>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</si>
  <si>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</si>
  <si>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</si>
  <si>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</si>
  <si>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</si>
  <si>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</si>
  <si>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</si>
  <si>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</si>
  <si>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</si>
  <si>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</si>
  <si>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</si>
  <si>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</si>
  <si>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</si>
  <si>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</si>
  <si>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</si>
  <si>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</si>
  <si>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3.19</t>
  </si>
  <si>
    <t>▲ 3.68</t>
  </si>
  <si>
    <t>一般会計</t>
  </si>
  <si>
    <t>水道事業会計（水道事業・簡易水道等事業）</t>
  </si>
  <si>
    <t>下水道事業会計（公共下水道事業・農業集落排水処理事業・個別排水処理事業）</t>
  </si>
  <si>
    <t>介護保険特別会計</t>
  </si>
  <si>
    <t>国民健康保険特別会計（診療施設勘定）</t>
  </si>
  <si>
    <t>住宅団地造成事業特別会計</t>
  </si>
  <si>
    <t>国民健康保険特別会計（事業勘定）</t>
  </si>
  <si>
    <t>工業団地造成事業特別会計</t>
  </si>
  <si>
    <t>その他会計（赤字）</t>
  </si>
  <si>
    <t>その他会計（黒字）</t>
  </si>
  <si>
    <t>R01</t>
    <phoneticPr fontId="5"/>
  </si>
  <si>
    <t>R02</t>
    <phoneticPr fontId="5"/>
  </si>
  <si>
    <t>R03</t>
    <phoneticPr fontId="5"/>
  </si>
  <si>
    <t>R04</t>
    <phoneticPr fontId="5"/>
  </si>
  <si>
    <t>R05</t>
    <phoneticPr fontId="5"/>
  </si>
  <si>
    <t>株式会社西会津町振興公社</t>
    <rPh sb="0" eb="4">
      <t>カブシキカイシャ</t>
    </rPh>
    <rPh sb="4" eb="8">
      <t>ニシアイヅマチ</t>
    </rPh>
    <rPh sb="8" eb="12">
      <t>シンコウコウシャ</t>
    </rPh>
    <phoneticPr fontId="2"/>
  </si>
  <si>
    <t>一般財団法人西会津町農業公社</t>
    <rPh sb="0" eb="2">
      <t>イッパン</t>
    </rPh>
    <rPh sb="2" eb="6">
      <t>ザイダンホウジン</t>
    </rPh>
    <rPh sb="6" eb="10">
      <t>ニシアイヅマチ</t>
    </rPh>
    <rPh sb="10" eb="14">
      <t>ノウギョウコウシャ</t>
    </rPh>
    <phoneticPr fontId="2"/>
  </si>
  <si>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</si>
  <si>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</si>
  <si>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</si>
  <si>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</si>
  <si>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</si>
  <si>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</si>
  <si>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</si>
  <si>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</si>
  <si>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</si>
  <si>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新田興助地域振興基金</t>
  </si>
  <si>
    <t>公共施設整備等基金</t>
    <rPh sb="0" eb="4">
      <t>コウキョウシセツ</t>
    </rPh>
    <rPh sb="4" eb="6">
      <t>セイビ</t>
    </rPh>
    <rPh sb="6" eb="7">
      <t>ナド</t>
    </rPh>
    <rPh sb="7" eb="9">
      <t>キキン</t>
    </rPh>
    <phoneticPr fontId="2"/>
  </si>
  <si>
    <t>森林環境譲与税基金</t>
  </si>
  <si>
    <t>みんなで創る未来基金</t>
  </si>
  <si>
    <t>小中学校交流基金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</si>
  <si>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</si>
  <si>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</si>
  <si>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</si>
  <si>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</si>
  <si>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</si>
  <si>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</si>
  <si>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</si>
  <si>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</si>
  <si>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</si>
  <si>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本町の将来負担比率及び実質公債費比率は、類似団体平均を大きく上回っている。
将来負担比率及び実質公債費比率の関係は相互関係にあり、増減の大きな要因の１つは地方債残高となっている。本町の財政状況では、公共事業の実施には地方債の発行が必要不可欠であることから、ある程度の数値の高さはやむを得ないと考えている。
本町では引き続き、町独自のシミュレーションを計画・策定し、地方債の過度な発行にならないよう努めることとしている。</t>
    <phoneticPr fontId="5"/>
  </si>
  <si>
    <r>
      <rPr>
        <sz val="8"/>
        <rFont val="ＭＳ Ｐゴシック"/>
        <family val="3"/>
        <charset val="128"/>
      </rPr>
      <t>本町の有形固定資産減価償却率は、類似団体平均とほぼ同水準であるが、将来負担比率は類似団体平均を大きく上回っている。</t>
    </r>
    <r>
      <rPr>
        <sz val="8"/>
        <color rgb="FFFF0000"/>
        <rFont val="ＭＳ Ｐゴシック"/>
        <family val="3"/>
        <charset val="128"/>
      </rPr>
      <t xml:space="preserve">
</t>
    </r>
    <r>
      <rPr>
        <sz val="8"/>
        <rFont val="ＭＳ Ｐゴシック"/>
        <family val="3"/>
        <charset val="128"/>
      </rPr>
      <t>将来負担比率は、基金の増加等（債務償還比率の記載内容）に伴い改善する傾向にある。令和5年度は、令和4年度発生豪雨災害事業のため基金から大きく取り崩し繰越事業として実施した分がほぼ完了したため、余剰分等を基金に戻すことが出来たことから、やや改善することとなった。</t>
    </r>
    <r>
      <rPr>
        <sz val="8"/>
        <color rgb="FFFF0000"/>
        <rFont val="ＭＳ Ｐゴシック"/>
        <family val="3"/>
        <charset val="128"/>
      </rPr>
      <t xml:space="preserve">
</t>
    </r>
    <r>
      <rPr>
        <sz val="8"/>
        <rFont val="ＭＳ Ｐゴシック"/>
        <family val="3"/>
        <charset val="128"/>
      </rPr>
      <t>将来負担比率と有形固定資産減価償却率の関係では、施設の大規模改修又は整備を実施すれば、有形固定資産減価償却率が低くなり、将来負担比率が上昇する逆の関係であるため、今後は西会津町公共施設等総合管理計画及び個別施設計画に基づいた施設の適正管理を推進していくとともに、地方債の過度な発行を抑制するなど将来負担の軽減に取り組み、両数値の改善又は維持に努めていく。</t>
    </r>
    <rPh sb="69" eb="71">
      <t>ゾウカ</t>
    </rPh>
    <rPh sb="88" eb="90">
      <t>カイゼン</t>
    </rPh>
    <rPh sb="105" eb="107">
      <t>レイワ</t>
    </rPh>
    <rPh sb="108" eb="112">
      <t>ネンドハッセイ</t>
    </rPh>
    <rPh sb="116" eb="118">
      <t>ジギョウ</t>
    </rPh>
    <rPh sb="121" eb="123">
      <t>キキン</t>
    </rPh>
    <rPh sb="125" eb="126">
      <t>オオ</t>
    </rPh>
    <rPh sb="128" eb="129">
      <t>ト</t>
    </rPh>
    <rPh sb="130" eb="131">
      <t>クズ</t>
    </rPh>
    <rPh sb="132" eb="136">
      <t>クリコシジギョウ</t>
    </rPh>
    <rPh sb="139" eb="141">
      <t>ジッシ</t>
    </rPh>
    <rPh sb="143" eb="144">
      <t>ブン</t>
    </rPh>
    <rPh sb="147" eb="149">
      <t>カンリョウ</t>
    </rPh>
    <rPh sb="154" eb="157">
      <t>ヨジョウブン</t>
    </rPh>
    <rPh sb="157" eb="158">
      <t>ナド</t>
    </rPh>
    <rPh sb="159" eb="161">
      <t>キキン</t>
    </rPh>
    <rPh sb="162" eb="163">
      <t>モド</t>
    </rPh>
    <rPh sb="167" eb="169">
      <t>デキ</t>
    </rPh>
    <rPh sb="177" eb="179">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</si>
</sst>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8"/>
      <color rgb="FFFF0000"/>
      <name val="ＭＳ Ｐゴシック"/>
      <family val="3"/>
      <charset val="128"/>
    </font>
    <font>
      <sz val="8"/>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4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2" fillId="0" borderId="41" xfId="16" applyFont="1" applyBorder="1" applyAlignment="1" applyProtection="1">
      <alignment horizontal="left" vertical="top" wrapText="1"/>
      <protection locked="0"/>
    </xf>
    <xf numFmtId="0" fontId="17" fillId="0" borderId="12" xfId="16" applyFont="1" applyBorder="1" applyAlignment="1" applyProtection="1">
      <alignment horizontal="left" vertical="top" wrapText="1"/>
      <protection locked="0"/>
    </xf>
    <xf numFmtId="0" fontId="17" fillId="0" borderId="51" xfId="16" applyFont="1" applyBorder="1" applyAlignment="1" applyProtection="1">
      <alignment horizontal="left" vertical="top" wrapText="1"/>
      <protection locked="0"/>
    </xf>
    <xf numFmtId="0" fontId="17" fillId="0" borderId="65" xfId="16" applyFont="1" applyBorder="1" applyAlignment="1" applyProtection="1">
      <alignment horizontal="left" vertical="top" wrapText="1"/>
      <protection locked="0"/>
    </xf>
    <xf numFmtId="0" fontId="17" fillId="0" borderId="0" xfId="16" applyFont="1" applyAlignment="1" applyProtection="1">
      <alignment horizontal="left" vertical="top" wrapText="1"/>
      <protection locked="0"/>
    </xf>
    <xf numFmtId="0" fontId="17" fillId="0" borderId="38" xfId="16" applyFont="1" applyBorder="1" applyAlignment="1" applyProtection="1">
      <alignment horizontal="left" vertical="top" wrapText="1"/>
      <protection locked="0"/>
    </xf>
    <xf numFmtId="0" fontId="17" fillId="0" borderId="37" xfId="16" applyFont="1" applyBorder="1" applyAlignment="1" applyProtection="1">
      <alignment horizontal="left" vertical="top" wrapText="1"/>
      <protection locked="0"/>
    </xf>
    <xf numFmtId="0" fontId="17" fillId="0" borderId="56" xfId="16" applyFont="1" applyBorder="1" applyAlignment="1" applyProtection="1">
      <alignment horizontal="left" vertical="top" wrapText="1"/>
      <protection locked="0"/>
    </xf>
    <xf numFmtId="0" fontId="17"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EC59AAB-E9DA-4B53-903F-521C372A0FE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c:ext xmlns:c16="http://schemas.microsoft.com/office/drawing/2014/chart" uri="{C3380CC4-5D6E-409C-BE32-E72D297353CC}">
              <c16:uniqueId val="{00000000-CCA0-428A-965A-1362AD30F9E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166027</c:v>
                </c:pt>
                <c:pt idx="1">
                  <c:v>200933</c:v>
                </c:pt>
                <c:pt idx="2">
                  <c:v>145018</c:v>
                </c:pt>
                <c:pt idx="3">
                  <c:v>137175</c:v>
                </c:pt>
                <c:pt idx="4">
                  <c:v>127003</c:v>
                </c:pt>
              </c:numCache>
            </c:numRef>
          </c:val>
          <c:smooth val="0"/>
          <c:extLst>
            <c:ext xmlns:c16="http://schemas.microsoft.com/office/drawing/2014/chart" uri="{C3380CC4-5D6E-409C-BE32-E72D297353CC}">
              <c16:uniqueId val="{00000001-CCA0-428A-965A-1362AD30F9E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5.26</c:v>
                </c:pt>
                <c:pt idx="1">
                  <c:v>6.53</c:v>
                </c:pt>
                <c:pt idx="2">
                  <c:v>5.43</c:v>
                </c:pt>
                <c:pt idx="3">
                  <c:v>7.38</c:v>
                </c:pt>
                <c:pt idx="4">
                  <c:v>8.77</c:v>
                </c:pt>
              </c:numCache>
            </c:numRef>
          </c:val>
          <c:extLst>
            <c:ext xmlns:c16="http://schemas.microsoft.com/office/drawing/2014/chart" uri="{C3380CC4-5D6E-409C-BE32-E72D297353CC}">
              <c16:uniqueId val="{00000000-617E-48FA-B7B6-FA389081684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20.6</c:v>
                </c:pt>
                <c:pt idx="1">
                  <c:v>20.27</c:v>
                </c:pt>
                <c:pt idx="2">
                  <c:v>26.09</c:v>
                </c:pt>
                <c:pt idx="3">
                  <c:v>20.13</c:v>
                </c:pt>
                <c:pt idx="4">
                  <c:v>22.93</c:v>
                </c:pt>
              </c:numCache>
            </c:numRef>
          </c:val>
          <c:extLst>
            <c:ext xmlns:c16="http://schemas.microsoft.com/office/drawing/2014/chart" uri="{C3380CC4-5D6E-409C-BE32-E72D297353CC}">
              <c16:uniqueId val="{00000001-617E-48FA-B7B6-FA389081684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-3.19</c:v>
                </c:pt>
                <c:pt idx="1">
                  <c:v>4.22</c:v>
                </c:pt>
                <c:pt idx="2">
                  <c:v>5.22</c:v>
                </c:pt>
                <c:pt idx="3">
                  <c:v>-3.68</c:v>
                </c:pt>
                <c:pt idx="4">
                  <c:v>4.13</c:v>
                </c:pt>
              </c:numCache>
            </c:numRef>
          </c:val>
          <c:smooth val="0"/>
          <c:extLst>
            <c:ext xmlns:c16="http://schemas.microsoft.com/office/drawing/2014/chart" uri="{C3380CC4-5D6E-409C-BE32-E72D297353CC}">
              <c16:uniqueId val="{00000002-617E-48FA-B7B6-FA389081684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5.43</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0874-404F-B6A0-E71E9D4B2E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874-404F-B6A0-E71E9D4B2EFC}"/>
            </c:ext>
          </c:extLst>
        </c:ser>
        <c:ser>
          <c:idx val="2"/>
          <c:order val="2"/>
          <c:tx>
            <c:strRef>
              <c:f>データシート!$A$29</c:f>
              <c:strCache>
                <c:ptCount val="1"/>
                <c:pt idx="0">
                  <c:v>工業団地造成事業特別会計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0.09</c:v>
                </c:pt>
                <c:pt idx="2">
                  <c:v>#N/A</c:v>
                </c:pt>
                <c:pt idx="3">
                  <c:v>7.0000000000000007E-2</c:v>
                </c:pt>
                <c:pt idx="4">
                  <c:v>#N/A</c:v>
                </c:pt>
                <c:pt idx="5">
                  <c:v>0.06</c:v>
                </c:pt>
                <c:pt idx="6">
                  <c:v>#N/A</c:v>
                </c:pt>
                <c:pt idx="7">
                  <c:v>0.06</c:v>
                </c:pt>
                <c:pt idx="8">
                  <c:v>#N/A</c:v>
                </c:pt>
                <c:pt idx="9">
                  <c:v>0.05</c:v>
                </c:pt>
              </c:numCache>
            </c:numRef>
          </c:val>
          <c:extLst>
            <c:ext xmlns:c16="http://schemas.microsoft.com/office/drawing/2014/chart" uri="{C3380CC4-5D6E-409C-BE32-E72D297353CC}">
              <c16:uniqueId val="{00000002-0874-404F-B6A0-E71E9D4B2EFC}"/>
            </c:ext>
          </c:extLst>
        </c:ser>
        <c:ser>
          <c:idx val="3"/>
          <c:order val="3"/>
          <c:tx>
            <c:strRef>
              <c:f>データシート!$A$30</c:f>
              <c:strCache>
                <c:ptCount val="1"/>
                <c:pt idx="0">
                  <c:v>国民健康保険特別会計（事業勘定）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0.33</c:v>
                </c:pt>
                <c:pt idx="2">
                  <c:v>#N/A</c:v>
                </c:pt>
                <c:pt idx="3">
                  <c:v>0.44</c:v>
                </c:pt>
                <c:pt idx="4">
                  <c:v>#N/A</c:v>
                </c:pt>
                <c:pt idx="5">
                  <c:v>0.38</c:v>
                </c:pt>
                <c:pt idx="6">
                  <c:v>#N/A</c:v>
                </c:pt>
                <c:pt idx="7">
                  <c:v>0.32</c:v>
                </c:pt>
                <c:pt idx="8">
                  <c:v>#N/A</c:v>
                </c:pt>
                <c:pt idx="9">
                  <c:v>0.09</c:v>
                </c:pt>
              </c:numCache>
            </c:numRef>
          </c:val>
          <c:extLst>
            <c:ext xmlns:c16="http://schemas.microsoft.com/office/drawing/2014/chart" uri="{C3380CC4-5D6E-409C-BE32-E72D297353CC}">
              <c16:uniqueId val="{00000003-0874-404F-B6A0-E71E9D4B2EFC}"/>
            </c:ext>
          </c:extLst>
        </c:ser>
        <c:ser>
          <c:idx val="4"/>
          <c:order val="4"/>
          <c:tx>
            <c:strRef>
              <c:f>データシート!$A$31</c:f>
              <c:strCache>
                <c:ptCount val="1"/>
                <c:pt idx="0">
                  <c:v>住宅団地造成事業特別会計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0.19</c:v>
                </c:pt>
                <c:pt idx="2">
                  <c:v>#N/A</c:v>
                </c:pt>
                <c:pt idx="3">
                  <c:v>0.1</c:v>
                </c:pt>
                <c:pt idx="4">
                  <c:v>#N/A</c:v>
                </c:pt>
                <c:pt idx="5">
                  <c:v>0.08</c:v>
                </c:pt>
                <c:pt idx="6">
                  <c:v>#N/A</c:v>
                </c:pt>
                <c:pt idx="7">
                  <c:v>0.16</c:v>
                </c:pt>
                <c:pt idx="8">
                  <c:v>#N/A</c:v>
                </c:pt>
                <c:pt idx="9">
                  <c:v>0.13</c:v>
                </c:pt>
              </c:numCache>
            </c:numRef>
          </c:val>
          <c:extLst>
            <c:ext xmlns:c16="http://schemas.microsoft.com/office/drawing/2014/chart" uri="{C3380CC4-5D6E-409C-BE32-E72D297353CC}">
              <c16:uniqueId val="{00000004-0874-404F-B6A0-E71E9D4B2EFC}"/>
            </c:ext>
          </c:extLst>
        </c:ser>
        <c:ser>
          <c:idx val="5"/>
          <c:order val="5"/>
          <c:tx>
            <c:strRef>
              <c:f>データシート!$A$32</c:f>
              <c:strCache>
                <c:ptCount val="1"/>
                <c:pt idx="0">
                  <c:v>国民健康保険特別会計（診療施設勘定）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0.56000000000000005</c:v>
                </c:pt>
                <c:pt idx="2">
                  <c:v>#N/A</c:v>
                </c:pt>
                <c:pt idx="3">
                  <c:v>0.41</c:v>
                </c:pt>
                <c:pt idx="4">
                  <c:v>#N/A</c:v>
                </c:pt>
                <c:pt idx="5">
                  <c:v>0.67</c:v>
                </c:pt>
                <c:pt idx="6">
                  <c:v>#N/A</c:v>
                </c:pt>
                <c:pt idx="7">
                  <c:v>0.49</c:v>
                </c:pt>
                <c:pt idx="8">
                  <c:v>#N/A</c:v>
                </c:pt>
                <c:pt idx="9">
                  <c:v>0.37</c:v>
                </c:pt>
              </c:numCache>
            </c:numRef>
          </c:val>
          <c:extLst>
            <c:ext xmlns:c16="http://schemas.microsoft.com/office/drawing/2014/chart" uri="{C3380CC4-5D6E-409C-BE32-E72D297353CC}">
              <c16:uniqueId val="{00000005-0874-404F-B6A0-E71E9D4B2EF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1.23</c:v>
                </c:pt>
                <c:pt idx="2">
                  <c:v>#N/A</c:v>
                </c:pt>
                <c:pt idx="3">
                  <c:v>0.79</c:v>
                </c:pt>
                <c:pt idx="4">
                  <c:v>#N/A</c:v>
                </c:pt>
                <c:pt idx="5">
                  <c:v>1.64</c:v>
                </c:pt>
                <c:pt idx="6">
                  <c:v>#N/A</c:v>
                </c:pt>
                <c:pt idx="7">
                  <c:v>1.18</c:v>
                </c:pt>
                <c:pt idx="8">
                  <c:v>#N/A</c:v>
                </c:pt>
                <c:pt idx="9">
                  <c:v>0.8</c:v>
                </c:pt>
              </c:numCache>
            </c:numRef>
          </c:val>
          <c:extLst>
            <c:ext xmlns:c16="http://schemas.microsoft.com/office/drawing/2014/chart" uri="{C3380CC4-5D6E-409C-BE32-E72D297353CC}">
              <c16:uniqueId val="{00000006-0874-404F-B6A0-E71E9D4B2EFC}"/>
            </c:ext>
          </c:extLst>
        </c:ser>
        <c:ser>
          <c:idx val="7"/>
          <c:order val="7"/>
          <c:tx>
            <c:strRef>
              <c:f>データシート!$A$34</c:f>
              <c:strCache>
                <c:ptCount val="1"/>
                <c:pt idx="0">
                  <c:v>下水道事業会計（公共下水道事業・農業集落排水処理事業・個別排水処理事業）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0.57999999999999996</c:v>
                </c:pt>
                <c:pt idx="4">
                  <c:v>#N/A</c:v>
                </c:pt>
                <c:pt idx="5">
                  <c:v>0.88</c:v>
                </c:pt>
                <c:pt idx="6">
                  <c:v>#N/A</c:v>
                </c:pt>
                <c:pt idx="7">
                  <c:v>0.77</c:v>
                </c:pt>
                <c:pt idx="8">
                  <c:v>#N/A</c:v>
                </c:pt>
                <c:pt idx="9">
                  <c:v>0.9</c:v>
                </c:pt>
              </c:numCache>
            </c:numRef>
          </c:val>
          <c:extLst>
            <c:ext xmlns:c16="http://schemas.microsoft.com/office/drawing/2014/chart" uri="{C3380CC4-5D6E-409C-BE32-E72D297353CC}">
              <c16:uniqueId val="{00000007-0874-404F-B6A0-E71E9D4B2EFC}"/>
            </c:ext>
          </c:extLst>
        </c:ser>
        <c:ser>
          <c:idx val="8"/>
          <c:order val="8"/>
          <c:tx>
            <c:strRef>
              <c:f>データシート!$A$35</c:f>
              <c:strCache>
                <c:ptCount val="1"/>
                <c:pt idx="0">
                  <c:v>水道事業会計（水道事業・簡易水道等事業）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4.4400000000000004</c:v>
                </c:pt>
                <c:pt idx="4">
                  <c:v>#N/A</c:v>
                </c:pt>
                <c:pt idx="5">
                  <c:v>4.0199999999999996</c:v>
                </c:pt>
                <c:pt idx="6">
                  <c:v>#N/A</c:v>
                </c:pt>
                <c:pt idx="7">
                  <c:v>3.6</c:v>
                </c:pt>
                <c:pt idx="8">
                  <c:v>#N/A</c:v>
                </c:pt>
                <c:pt idx="9">
                  <c:v>2.84</c:v>
                </c:pt>
              </c:numCache>
            </c:numRef>
          </c:val>
          <c:extLst>
            <c:ext xmlns:c16="http://schemas.microsoft.com/office/drawing/2014/chart" uri="{C3380CC4-5D6E-409C-BE32-E72D297353CC}">
              <c16:uniqueId val="{00000008-0874-404F-B6A0-E71E9D4B2EF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5.25</c:v>
                </c:pt>
                <c:pt idx="2">
                  <c:v>#N/A</c:v>
                </c:pt>
                <c:pt idx="3">
                  <c:v>6.52</c:v>
                </c:pt>
                <c:pt idx="4">
                  <c:v>#N/A</c:v>
                </c:pt>
                <c:pt idx="5">
                  <c:v>5.43</c:v>
                </c:pt>
                <c:pt idx="6">
                  <c:v>#N/A</c:v>
                </c:pt>
                <c:pt idx="7">
                  <c:v>7.38</c:v>
                </c:pt>
                <c:pt idx="8">
                  <c:v>#N/A</c:v>
                </c:pt>
                <c:pt idx="9">
                  <c:v>8.77</c:v>
                </c:pt>
              </c:numCache>
            </c:numRef>
          </c:val>
          <c:extLst>
            <c:ext xmlns:c16="http://schemas.microsoft.com/office/drawing/2014/chart" uri="{C3380CC4-5D6E-409C-BE32-E72D297353CC}">
              <c16:uniqueId val="{00000009-0874-404F-B6A0-E71E9D4B2EF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726</c:v>
                </c:pt>
                <c:pt idx="5">
                  <c:v>734</c:v>
                </c:pt>
                <c:pt idx="8">
                  <c:v>680</c:v>
                </c:pt>
                <c:pt idx="11">
                  <c:v>711</c:v>
                </c:pt>
                <c:pt idx="14">
                  <c:v>691</c:v>
                </c:pt>
              </c:numCache>
            </c:numRef>
          </c:val>
          <c:extLst>
            <c:ext xmlns:c16="http://schemas.microsoft.com/office/drawing/2014/chart" uri="{C3380CC4-5D6E-409C-BE32-E72D297353CC}">
              <c16:uniqueId val="{00000000-A88D-41FC-A4A3-6325F01398E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88D-41FC-A4A3-6325F01398E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88D-41FC-A4A3-6325F01398E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16</c:v>
                </c:pt>
                <c:pt idx="3">
                  <c:v>19</c:v>
                </c:pt>
                <c:pt idx="6">
                  <c:v>19</c:v>
                </c:pt>
                <c:pt idx="9">
                  <c:v>26</c:v>
                </c:pt>
                <c:pt idx="12">
                  <c:v>25</c:v>
                </c:pt>
              </c:numCache>
            </c:numRef>
          </c:val>
          <c:extLst>
            <c:ext xmlns:c16="http://schemas.microsoft.com/office/drawing/2014/chart" uri="{C3380CC4-5D6E-409C-BE32-E72D297353CC}">
              <c16:uniqueId val="{00000003-A88D-41FC-A4A3-6325F01398E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282</c:v>
                </c:pt>
                <c:pt idx="3">
                  <c:v>246</c:v>
                </c:pt>
                <c:pt idx="6">
                  <c:v>197</c:v>
                </c:pt>
                <c:pt idx="9">
                  <c:v>206</c:v>
                </c:pt>
                <c:pt idx="12">
                  <c:v>219</c:v>
                </c:pt>
              </c:numCache>
            </c:numRef>
          </c:val>
          <c:extLst>
            <c:ext xmlns:c16="http://schemas.microsoft.com/office/drawing/2014/chart" uri="{C3380CC4-5D6E-409C-BE32-E72D297353CC}">
              <c16:uniqueId val="{00000004-A88D-41FC-A4A3-6325F01398E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8D-41FC-A4A3-6325F01398E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88D-41FC-A4A3-6325F01398E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800</c:v>
                </c:pt>
                <c:pt idx="3">
                  <c:v>833</c:v>
                </c:pt>
                <c:pt idx="6">
                  <c:v>846</c:v>
                </c:pt>
                <c:pt idx="9">
                  <c:v>858</c:v>
                </c:pt>
                <c:pt idx="12">
                  <c:v>821</c:v>
                </c:pt>
              </c:numCache>
            </c:numRef>
          </c:val>
          <c:extLst>
            <c:ext xmlns:c16="http://schemas.microsoft.com/office/drawing/2014/chart" uri="{C3380CC4-5D6E-409C-BE32-E72D297353CC}">
              <c16:uniqueId val="{00000007-A88D-41FC-A4A3-6325F01398E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372</c:v>
                </c:pt>
                <c:pt idx="2">
                  <c:v>#N/A</c:v>
                </c:pt>
                <c:pt idx="3">
                  <c:v>#N/A</c:v>
                </c:pt>
                <c:pt idx="4">
                  <c:v>364</c:v>
                </c:pt>
                <c:pt idx="5">
                  <c:v>#N/A</c:v>
                </c:pt>
                <c:pt idx="6">
                  <c:v>#N/A</c:v>
                </c:pt>
                <c:pt idx="7">
                  <c:v>382</c:v>
                </c:pt>
                <c:pt idx="8">
                  <c:v>#N/A</c:v>
                </c:pt>
                <c:pt idx="9">
                  <c:v>#N/A</c:v>
                </c:pt>
                <c:pt idx="10">
                  <c:v>379</c:v>
                </c:pt>
                <c:pt idx="11">
                  <c:v>#N/A</c:v>
                </c:pt>
                <c:pt idx="12">
                  <c:v>#N/A</c:v>
                </c:pt>
                <c:pt idx="13">
                  <c:v>374</c:v>
                </c:pt>
                <c:pt idx="14">
                  <c:v>#N/A</c:v>
                </c:pt>
              </c:numCache>
            </c:numRef>
          </c:val>
          <c:smooth val="0"/>
          <c:extLst>
            <c:ext xmlns:c16="http://schemas.microsoft.com/office/drawing/2014/chart" uri="{C3380CC4-5D6E-409C-BE32-E72D297353CC}">
              <c16:uniqueId val="{00000008-A88D-41FC-A4A3-6325F01398E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6950</c:v>
                </c:pt>
                <c:pt idx="5">
                  <c:v>6826</c:v>
                </c:pt>
                <c:pt idx="8">
                  <c:v>6599</c:v>
                </c:pt>
                <c:pt idx="11">
                  <c:v>6298</c:v>
                </c:pt>
                <c:pt idx="14">
                  <c:v>6071</c:v>
                </c:pt>
              </c:numCache>
            </c:numRef>
          </c:val>
          <c:extLst>
            <c:ext xmlns:c16="http://schemas.microsoft.com/office/drawing/2014/chart" uri="{C3380CC4-5D6E-409C-BE32-E72D297353CC}">
              <c16:uniqueId val="{00000000-E0FF-460E-AA03-83454E4E3D6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70</c:v>
                </c:pt>
                <c:pt idx="5">
                  <c:v>67</c:v>
                </c:pt>
                <c:pt idx="8">
                  <c:v>68</c:v>
                </c:pt>
                <c:pt idx="11">
                  <c:v>76</c:v>
                </c:pt>
                <c:pt idx="14">
                  <c:v>126</c:v>
                </c:pt>
              </c:numCache>
            </c:numRef>
          </c:val>
          <c:extLst>
            <c:ext xmlns:c16="http://schemas.microsoft.com/office/drawing/2014/chart" uri="{C3380CC4-5D6E-409C-BE32-E72D297353CC}">
              <c16:uniqueId val="{00000001-E0FF-460E-AA03-83454E4E3D6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959</c:v>
                </c:pt>
                <c:pt idx="5">
                  <c:v>977</c:v>
                </c:pt>
                <c:pt idx="8">
                  <c:v>1259</c:v>
                </c:pt>
                <c:pt idx="11">
                  <c:v>1062</c:v>
                </c:pt>
                <c:pt idx="14">
                  <c:v>1202</c:v>
                </c:pt>
              </c:numCache>
            </c:numRef>
          </c:val>
          <c:extLst>
            <c:ext xmlns:c16="http://schemas.microsoft.com/office/drawing/2014/chart" uri="{C3380CC4-5D6E-409C-BE32-E72D297353CC}">
              <c16:uniqueId val="{00000002-E0FF-460E-AA03-83454E4E3D6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0FF-460E-AA03-83454E4E3D6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0FF-460E-AA03-83454E4E3D6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0FF-460E-AA03-83454E4E3D6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886</c:v>
                </c:pt>
                <c:pt idx="3">
                  <c:v>771</c:v>
                </c:pt>
                <c:pt idx="6">
                  <c:v>791</c:v>
                </c:pt>
                <c:pt idx="9">
                  <c:v>812</c:v>
                </c:pt>
                <c:pt idx="12">
                  <c:v>846</c:v>
                </c:pt>
              </c:numCache>
            </c:numRef>
          </c:val>
          <c:extLst>
            <c:ext xmlns:c16="http://schemas.microsoft.com/office/drawing/2014/chart" uri="{C3380CC4-5D6E-409C-BE32-E72D297353CC}">
              <c16:uniqueId val="{00000006-E0FF-460E-AA03-83454E4E3D6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245</c:v>
                </c:pt>
                <c:pt idx="3">
                  <c:v>231</c:v>
                </c:pt>
                <c:pt idx="6">
                  <c:v>286</c:v>
                </c:pt>
                <c:pt idx="9">
                  <c:v>284</c:v>
                </c:pt>
                <c:pt idx="12">
                  <c:v>268</c:v>
                </c:pt>
              </c:numCache>
            </c:numRef>
          </c:val>
          <c:extLst>
            <c:ext xmlns:c16="http://schemas.microsoft.com/office/drawing/2014/chart" uri="{C3380CC4-5D6E-409C-BE32-E72D297353CC}">
              <c16:uniqueId val="{00000007-E0FF-460E-AA03-83454E4E3D6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2598</c:v>
                </c:pt>
                <c:pt idx="3">
                  <c:v>2349</c:v>
                </c:pt>
                <c:pt idx="6">
                  <c:v>2043</c:v>
                </c:pt>
                <c:pt idx="9">
                  <c:v>2186</c:v>
                </c:pt>
                <c:pt idx="12">
                  <c:v>2208</c:v>
                </c:pt>
              </c:numCache>
            </c:numRef>
          </c:val>
          <c:extLst>
            <c:ext xmlns:c16="http://schemas.microsoft.com/office/drawing/2014/chart" uri="{C3380CC4-5D6E-409C-BE32-E72D297353CC}">
              <c16:uniqueId val="{00000008-E0FF-460E-AA03-83454E4E3D6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0FF-460E-AA03-83454E4E3D6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7498</c:v>
                </c:pt>
                <c:pt idx="3">
                  <c:v>7595</c:v>
                </c:pt>
                <c:pt idx="6">
                  <c:v>7239</c:v>
                </c:pt>
                <c:pt idx="9">
                  <c:v>6827</c:v>
                </c:pt>
                <c:pt idx="12">
                  <c:v>6525</c:v>
                </c:pt>
              </c:numCache>
            </c:numRef>
          </c:val>
          <c:extLst>
            <c:ext xmlns:c16="http://schemas.microsoft.com/office/drawing/2014/chart" uri="{C3380CC4-5D6E-409C-BE32-E72D297353CC}">
              <c16:uniqueId val="{0000000A-E0FF-460E-AA03-83454E4E3D6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3248</c:v>
                </c:pt>
                <c:pt idx="2">
                  <c:v>#N/A</c:v>
                </c:pt>
                <c:pt idx="3">
                  <c:v>#N/A</c:v>
                </c:pt>
                <c:pt idx="4">
                  <c:v>3075</c:v>
                </c:pt>
                <c:pt idx="5">
                  <c:v>#N/A</c:v>
                </c:pt>
                <c:pt idx="6">
                  <c:v>#N/A</c:v>
                </c:pt>
                <c:pt idx="7">
                  <c:v>2432</c:v>
                </c:pt>
                <c:pt idx="8">
                  <c:v>#N/A</c:v>
                </c:pt>
                <c:pt idx="9">
                  <c:v>#N/A</c:v>
                </c:pt>
                <c:pt idx="10">
                  <c:v>2673</c:v>
                </c:pt>
                <c:pt idx="11">
                  <c:v>#N/A</c:v>
                </c:pt>
                <c:pt idx="12">
                  <c:v>#N/A</c:v>
                </c:pt>
                <c:pt idx="13">
                  <c:v>2447</c:v>
                </c:pt>
                <c:pt idx="14">
                  <c:v>#N/A</c:v>
                </c:pt>
              </c:numCache>
            </c:numRef>
          </c:val>
          <c:smooth val="0"/>
          <c:extLst>
            <c:ext xmlns:c16="http://schemas.microsoft.com/office/drawing/2014/chart" uri="{C3380CC4-5D6E-409C-BE32-E72D297353CC}">
              <c16:uniqueId val="{0000000B-E0FF-460E-AA03-83454E4E3D6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985</c:v>
                </c:pt>
                <c:pt idx="1">
                  <c:v>768</c:v>
                </c:pt>
                <c:pt idx="2">
                  <c:v>873</c:v>
                </c:pt>
              </c:numCache>
            </c:numRef>
          </c:val>
          <c:extLst>
            <c:ext xmlns:c16="http://schemas.microsoft.com/office/drawing/2014/chart" uri="{C3380CC4-5D6E-409C-BE32-E72D297353CC}">
              <c16:uniqueId val="{00000000-C326-4091-A154-03FBADA5B0B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14</c:v>
                </c:pt>
              </c:numCache>
            </c:numRef>
          </c:val>
          <c:extLst>
            <c:ext xmlns:c16="http://schemas.microsoft.com/office/drawing/2014/chart" uri="{C3380CC4-5D6E-409C-BE32-E72D297353CC}">
              <c16:uniqueId val="{00000001-C326-4091-A154-03FBADA5B0B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158</c:v>
                </c:pt>
                <c:pt idx="1">
                  <c:v>149</c:v>
                </c:pt>
                <c:pt idx="2">
                  <c:v>176</c:v>
                </c:pt>
              </c:numCache>
            </c:numRef>
          </c:val>
          <c:extLst>
            <c:ext xmlns:c16="http://schemas.microsoft.com/office/drawing/2014/chart" uri="{C3380CC4-5D6E-409C-BE32-E72D297353CC}">
              <c16:uniqueId val="{00000002-C326-4091-A154-03FBADA5B0B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{D05EAE0B-50A2-4C26-BDBA-4CACFCCBD157}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86B-4D5A-89E9-875AA342830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{0055935D-4F10-4233-9A3E-CFD4B37F1A59}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6B-4D5A-89E9-875AA342830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{0445F5A5-B0AB-483D-865C-FA04A3DD5699}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6B-4D5A-89E9-875AA342830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{E9048DA3-4AE3-4540-8E7D-7AF9700D141E}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6B-4D5A-89E9-875AA342830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{1562437B-0884-428E-B003-BAC5A9DCB9D5}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6B-4D5A-89E9-875AA342830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{1141FFD7-ED05-4743-9EDD-FF1B0BE28FF4}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86B-4D5A-89E9-875AA342830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{17725396-9361-48AA-A049-B4ADFCB18352}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86B-4D5A-89E9-875AA342830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{3B9F1FAF-B9B1-4375-AC44-57FC11E53267}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86B-4D5A-89E9-875AA342830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{2F3C27A6-4A6D-4FE9-AFFD-C12815959DBB}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86B-4D5A-89E9-875AA342830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62</c:v>
                </c:pt>
                <c:pt idx="16">
                  <c:v>63.6</c:v>
                </c:pt>
                <c:pt idx="24">
                  <c:v>64.900000000000006</c:v>
                </c:pt>
                <c:pt idx="32">
                  <c:v>66.3</c:v>
                </c:pt>
              </c:numCache>
            </c:numRef>
          </c:xVal>
          <c:yVal>
            <c:numRef>
              <c:f>公会計指標分析・財政指標組合せ分析表!$BP$51:$DC$51</c:f>
              <c:numCache>
                <c:formatCode>#,##0.0;"▲ "#,##0.0</c:formatCode>
                <c:ptCount val="40"/>
                <c:pt idx="0">
                  <c:v>118.2</c:v>
                </c:pt>
                <c:pt idx="8">
                  <c:v>103.2</c:v>
                </c:pt>
                <c:pt idx="16">
                  <c:v>78.3</c:v>
                </c:pt>
                <c:pt idx="24">
                  <c:v>85.8</c:v>
                </c:pt>
                <c:pt idx="32">
                  <c:v>78.2</c:v>
                </c:pt>
              </c:numCache>
            </c:numRef>
          </c:yVal>
          <c:smooth val="0"/>
          <c:extLst>
            <c:ext xmlns:c16="http://schemas.microsoft.com/office/drawing/2014/chart" uri="{C3380CC4-5D6E-409C-BE32-E72D297353CC}">
              <c16:uniqueId val="{00000009-586B-4D5A-89E9-875AA342830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{7525A9F7-0163-4F52-BEFB-ECF4FFA52F25}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86B-4D5A-89E9-875AA342830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{D26F3507-6936-4907-84BD-B566C3D4FCC5}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6B-4D5A-89E9-875AA342830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{629B9EE4-1CFB-4284-B02D-D8238BD06304}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6B-4D5A-89E9-875AA342830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{B8D545B1-92BA-4D52-B21D-46F855AF92FF}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6B-4D5A-89E9-875AA342830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{EA20C373-BAE5-4351-A352-AB411F203693}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6B-4D5A-89E9-875AA342830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{227FE557-1784-4EC9-BF26-A33E06544B46}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86B-4D5A-89E9-875AA342830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{4E6A969B-EDE1-42E3-95EC-4084DA03469F}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86B-4D5A-89E9-875AA342830F}"/>
                </c:ext>
              </c:extLst>
            </c:dLbl>
            <c:dLbl>
              <c:idx val="24"/>
              <c:layout>
                <c:manualLayout>
                  <c:x val="-4.0177641846568912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{E3D2D9FC-A62A-42E1-AF55-505C07E794EB}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86B-4D5A-89E9-875AA342830F}"/>
                </c:ext>
              </c:extLst>
            </c:dLbl>
            <c:dLbl>
              <c:idx val="32"/>
              <c:layout>
                <c:manualLayout>
                  <c:x val="-2.3853859453899409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{FD950487-7A73-4229-AF6B-832E8EFABB37}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86B-4D5A-89E9-875AA342830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62.8</c:v>
                </c:pt>
                <c:pt idx="8">
                  <c:v>64</c:v>
                </c:pt>
                <c:pt idx="16">
                  <c:v>66.2</c:v>
                </c:pt>
                <c:pt idx="24">
                  <c:v>67.099999999999994</c:v>
                </c:pt>
                <c:pt idx="32">
                  <c:v>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86B-4D5A-89E9-875AA342830F}"/>
            </c:ext>
          </c:extLst>
        </c:ser>
        <c:dLbls>
          <c:showLegendKey val="0"/>
          <c:showVal val="1"/>
          <c:showCatName val="0"/>
          <c:showSerName val="0"/>
          <c:showPercent val="0"/>
          <c:showBubbleSize val="0"/>
        </c:dLbls>
        <c:axId val="46179840"/>
        <c:axId val="46181760"/>
      </c:scatterChart>
      <c:valAx>
        <c:axId val="46179840"/>
        <c:scaling>
          <c:orientation val="maxMin"/>
          <c:max val="68"/>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{8A88CE46-E54F-433C-985C-45092644E421}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28C-4425-96E1-76A45D21EE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{45DBC9E0-03A4-41EC-A610-8EF5BC8BD3F9}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8C-4425-96E1-76A45D21EE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{48E7ECEF-A98A-4471-8FFE-A5E80530115D}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8C-4425-96E1-76A45D21EE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{C0CBCE16-B8EF-4F52-9585-41208B4F0446}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8C-4425-96E1-76A45D21EE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{F43C6027-82E1-4ECF-BCB2-26EA2015A214}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8C-4425-96E1-76A45D21EEF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{117A406D-4C87-4A2E-8E36-0BF7417CCB20}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28C-4425-96E1-76A45D21EEF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{345EA019-E99A-4D49-82F2-4890303B2C49}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28C-4425-96E1-76A45D21EEF2}"/>
                </c:ext>
              </c:extLst>
            </c:dLbl>
            <c:dLbl>
              <c:idx val="24"/>
              <c:layout>
                <c:manualLayout>
                  <c:x val="-3.885128343855393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{92C54350-0C2A-48F9-BB89-4F35154FACB5}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28C-4425-96E1-76A45D21EEF2}"/>
                </c:ext>
              </c:extLst>
            </c:dLbl>
            <c:dLbl>
              <c:idx val="32"/>
              <c:layout>
                <c:manualLayout>
                  <c:x val="-2.4289402011597239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{87BEED46-8324-4D9A-9BBC-5AA41B5A775C}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28C-4425-96E1-76A45D21EE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13.1</c:v>
                </c:pt>
                <c:pt idx="8">
                  <c:v>12.8</c:v>
                </c:pt>
                <c:pt idx="16">
                  <c:v>12.6</c:v>
                </c:pt>
                <c:pt idx="24">
                  <c:v>12.2</c:v>
                </c:pt>
                <c:pt idx="32">
                  <c:v>12.1</c:v>
                </c:pt>
              </c:numCache>
            </c:numRef>
          </c:xVal>
          <c:yVal>
            <c:numRef>
              <c:f>公会計指標分析・財政指標組合せ分析表!$BP$73:$DC$73</c:f>
              <c:numCache>
                <c:formatCode>#,##0.0;"▲ "#,##0.0</c:formatCode>
                <c:ptCount val="40"/>
                <c:pt idx="0">
                  <c:v>118.2</c:v>
                </c:pt>
                <c:pt idx="8">
                  <c:v>103.2</c:v>
                </c:pt>
                <c:pt idx="16">
                  <c:v>78.3</c:v>
                </c:pt>
                <c:pt idx="24">
                  <c:v>85.8</c:v>
                </c:pt>
                <c:pt idx="32">
                  <c:v>78.2</c:v>
                </c:pt>
              </c:numCache>
            </c:numRef>
          </c:yVal>
          <c:smooth val="0"/>
          <c:extLst>
            <c:ext xmlns:c16="http://schemas.microsoft.com/office/drawing/2014/chart" uri="{C3380CC4-5D6E-409C-BE32-E72D297353CC}">
              <c16:uniqueId val="{00000009-528C-4425-96E1-76A45D21EEF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1570342725075584E-2"/>
                  <c:y val="-4.3495921315535854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{8A84810E-2FDC-441C-A4D9-65E1643E03AC}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28C-4425-96E1-76A45D21EEF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{D820359A-2833-4561-93F9-01CFE3963259}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8C-4425-96E1-76A45D21EE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{9A9276A0-A488-4421-BAF1-A8865612E231}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8C-4425-96E1-76A45D21EE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{1F15F48C-A7A9-489A-AF8B-21D742FE5C24}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8C-4425-96E1-76A45D21EE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{9A06B82A-BFBF-40CC-9695-292E1380A1CB}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8C-4425-96E1-76A45D21EEF2}"/>
                </c:ext>
              </c:extLst>
            </c:dLbl>
            <c:dLbl>
              <c:idx val="8"/>
              <c:layout>
                <c:manualLayout>
                  <c:x val="-4.4905057365901176E-2"/>
                  <c:y val="-6.7146914152750828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{4441A394-757D-4B7C-A534-E7CAE73BC345}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28C-4425-96E1-76A45D21EEF2}"/>
                </c:ext>
              </c:extLst>
            </c:dLbl>
            <c:dLbl>
              <c:idx val="16"/>
              <c:layout>
                <c:manualLayout>
                  <c:x val="-1.8235628084249993E-2"/>
                  <c:y val="-0.10498819445348231"/>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{5331A5DE-9377-471F-ABF8-86093011AE4E}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28C-4425-96E1-76A45D21EEF2}"/>
                </c:ext>
              </c:extLst>
            </c:dLbl>
            <c:dLbl>
              <c:idx val="24"/>
              <c:layout>
                <c:manualLayout>
                  <c:x val="-3.1570342725075584E-2"/>
                  <c:y val="-2.9305462608234654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{B89635B7-5CF2-4E08-957D-177BE1C117AB}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28C-4425-96E1-76A45D21EEF2}"/>
                </c:ext>
              </c:extLst>
            </c:dLbl>
            <c:dLbl>
              <c:idx val="32"/>
              <c:layout>
                <c:manualLayout>
                  <c:x val="-3.1570342725075584E-2"/>
                  <c:y val="-6.714691415275082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{F693BDE9-F9FA-4046-9252-D04AA7E6D53E}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28C-4425-96E1-76A45D21EE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8</c:v>
                </c:pt>
                <c:pt idx="16">
                  <c:v>8</c:v>
                </c:pt>
                <c:pt idx="24">
                  <c:v>8.3000000000000007</c:v>
                </c:pt>
                <c:pt idx="32">
                  <c:v>8.4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28C-4425-96E1-76A45D21EEF2}"/>
            </c:ext>
          </c:extLst>
        </c:ser>
        <c:dLbls>
          <c:showLegendKey val="0"/>
          <c:showVal val="1"/>
          <c:showCatName val="0"/>
          <c:showSerName val="0"/>
          <c:showPercent val="0"/>
          <c:showBubbleSize val="0"/>
        </c:dLbls>
        <c:axId val="84219776"/>
        <c:axId val="84234240"/>
      </c:scatterChart>
      <c:valAx>
        <c:axId val="84219776"/>
        <c:scaling>
          <c:orientation val="maxMin"/>
          <c:max val="14"/>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ja-JP" sz="900">
              <a:solidFill>
                <a:sysClr val="windowText" lastClr="000000"/>
              </a:solidFill>
              <a:effectLst/>
              <a:latin typeface="+mn-lt"/>
              <a:ea typeface="+mn-ea"/>
              <a:cs typeface="+mn-cs"/>
            </a:rPr>
            <a:t>　過疎地域の振興として起債できる交付税算入の高い過疎債、辺地債の活用により、算入公債費等については、資本費平準化債の影響を除けば、ほぼ横ばいの推移となっている。</a:t>
          </a:r>
          <a:endParaRPr lang="ja-JP" altLang="ja-JP" sz="900">
            <a:solidFill>
              <a:sysClr val="windowText" lastClr="000000"/>
            </a:solidFill>
            <a:effectLst/>
          </a:endParaRPr>
        </a:p>
        <a:p>
          <a:pPr>
            <a:lnSpc>
              <a:spcPts val="1300"/>
            </a:lnSpc>
          </a:pPr>
          <a:r>
            <a:rPr kumimoji="1" lang="ja-JP" altLang="ja-JP" sz="900">
              <a:solidFill>
                <a:sysClr val="windowText" lastClr="000000"/>
              </a:solidFill>
              <a:effectLst/>
              <a:latin typeface="+mn-lt"/>
              <a:ea typeface="+mn-ea"/>
              <a:cs typeface="+mn-cs"/>
            </a:rPr>
            <a:t>　しかし、依然として高水準にある地方債元利償還額に加え、水道事業会計、下水道事業会計を中心とした公営企業の地方債元利償還額に対する繰出金が高い水準で推移していることから、大幅な数値改善には至っていない。</a:t>
          </a:r>
          <a:endParaRPr lang="ja-JP" altLang="ja-JP" sz="900">
            <a:solidFill>
              <a:sysClr val="windowText" lastClr="000000"/>
            </a:solidFill>
            <a:effectLst/>
          </a:endParaRPr>
        </a:p>
        <a:p>
          <a:pPr>
            <a:lnSpc>
              <a:spcPts val="1300"/>
            </a:lnSpc>
          </a:pPr>
          <a:r>
            <a:rPr kumimoji="1" lang="ja-JP" altLang="ja-JP" sz="900">
              <a:solidFill>
                <a:sysClr val="windowText" lastClr="000000"/>
              </a:solidFill>
              <a:effectLst/>
              <a:latin typeface="+mn-lt"/>
              <a:ea typeface="+mn-ea"/>
              <a:cs typeface="+mn-cs"/>
            </a:rPr>
            <a:t>　公営企業債等は償還年限も長く、しばらくはこの高水準の公債費負担が継続することから、全体の地方債償還予定を見ながら、事業全般の強弱をつけるとともに、資本費平準化債を活用し一般会計からの繰出額を抑え、中長期的に平準的な財政負担で推移できるような財政運営を図っていく。</a:t>
          </a:r>
          <a:endParaRPr lang="ja-JP" altLang="ja-JP" sz="900">
            <a:solidFill>
              <a:sysClr val="windowText" lastClr="000000"/>
            </a:solidFill>
            <a:effectLst/>
          </a:endParaRPr>
        </a:p>
        <a:p>
          <a:pPr>
            <a:lnSpc>
              <a:spcPts val="1300"/>
            </a:lnSpc>
          </a:pPr>
          <a:r>
            <a:rPr kumimoji="1" lang="ja-JP" altLang="ja-JP" sz="900">
              <a:solidFill>
                <a:sysClr val="windowText" lastClr="000000"/>
              </a:solidFill>
              <a:effectLst/>
              <a:latin typeface="+mn-lt"/>
              <a:ea typeface="+mn-ea"/>
              <a:cs typeface="+mn-cs"/>
            </a:rPr>
            <a:t>　なお、令和３年度から「公営企業債の元利償還金に対する繰入金」及び「算入公債費等」で例年と比較し減額となっているが、これは下水道事業会計で資本費平準化債を借入れた影響によるものであり、借入額分の普通会計繰出金が減額になると同時に借入額の半額が算入公債費等から減額となるためである。</a:t>
          </a:r>
          <a:endParaRPr lang="ja-JP" altLang="ja-JP" sz="9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「実質公債費比率（分子）の構造」と同様に、過疎地域の振興のための過疎債、辺地債の活用で、地方債残高に占める基準財政需要額算入見込額は高い値にある。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しかし、地方債残高と同水準で推移しているため、ここ数年での将来負担比率も高止まり推移となっており、中長期的な財政見込みも硬直化が予想されることから、今後の投資的事業に対する地方債発行についても、更なる見極めが必要となってく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財政の健全化、将来負担の低減にあっては、事業の強弱を効果的に使い、将来負担の均衡性を確保していく必要がある。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なお、令和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年度は財政調整基金の</a:t>
          </a:r>
          <a:r>
            <a:rPr kumimoji="1" lang="ja-JP" altLang="en-US" sz="1100">
              <a:solidFill>
                <a:sysClr val="windowText" lastClr="000000"/>
              </a:solidFill>
              <a:effectLst/>
              <a:latin typeface="+mn-lt"/>
              <a:ea typeface="+mn-ea"/>
              <a:cs typeface="+mn-cs"/>
            </a:rPr>
            <a:t>積立て等により充当可能基金は増となったが、</a:t>
          </a:r>
          <a:r>
            <a:rPr kumimoji="1" lang="ja-JP" altLang="ja-JP" sz="1100">
              <a:solidFill>
                <a:sysClr val="windowText" lastClr="000000"/>
              </a:solidFill>
              <a:effectLst/>
              <a:latin typeface="+mn-lt"/>
              <a:ea typeface="+mn-ea"/>
              <a:cs typeface="+mn-cs"/>
            </a:rPr>
            <a:t>臨時財政対策債及び過疎対策事業債の償還終了等に伴う</a:t>
          </a:r>
          <a:r>
            <a:rPr kumimoji="1" lang="ja-JP" altLang="en-US" sz="1100">
              <a:solidFill>
                <a:sysClr val="windowText" lastClr="000000"/>
              </a:solidFill>
              <a:effectLst/>
              <a:latin typeface="+mn-lt"/>
              <a:ea typeface="+mn-ea"/>
              <a:cs typeface="+mn-cs"/>
            </a:rPr>
            <a:t>基準財政需要額算入見込額が減となった。</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将来負担比率（分子）では、一般会計等に係る地方債の現在高が大きく減少したため、前年度と比べ減少する結果となった。</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年度末の基金残高は、約</a:t>
          </a:r>
          <a:r>
            <a:rPr kumimoji="1" lang="en-US" altLang="ja-JP" sz="1100">
              <a:solidFill>
                <a:sysClr val="windowText" lastClr="000000"/>
              </a:solidFill>
              <a:effectLst/>
              <a:latin typeface="+mn-lt"/>
              <a:ea typeface="+mn-ea"/>
              <a:cs typeface="+mn-cs"/>
            </a:rPr>
            <a:t>1,063</a:t>
          </a:r>
          <a:r>
            <a:rPr kumimoji="1" lang="ja-JP" altLang="ja-JP" sz="1100">
              <a:solidFill>
                <a:sysClr val="windowText" lastClr="000000"/>
              </a:solidFill>
              <a:effectLst/>
              <a:latin typeface="+mn-lt"/>
              <a:ea typeface="+mn-ea"/>
              <a:cs typeface="+mn-cs"/>
            </a:rPr>
            <a:t>百万円となっており、前年度から約</a:t>
          </a:r>
          <a:r>
            <a:rPr kumimoji="1" lang="en-US" altLang="ja-JP" sz="1100">
              <a:solidFill>
                <a:sysClr val="windowText" lastClr="000000"/>
              </a:solidFill>
              <a:effectLst/>
              <a:latin typeface="+mn-lt"/>
              <a:ea typeface="+mn-ea"/>
              <a:cs typeface="+mn-cs"/>
            </a:rPr>
            <a:t>146</a:t>
          </a:r>
          <a:r>
            <a:rPr kumimoji="1" lang="ja-JP" altLang="ja-JP" sz="1100">
              <a:solidFill>
                <a:sysClr val="windowText" lastClr="000000"/>
              </a:solidFill>
              <a:effectLst/>
              <a:latin typeface="+mn-lt"/>
              <a:ea typeface="+mn-ea"/>
              <a:cs typeface="+mn-cs"/>
            </a:rPr>
            <a:t>百万円の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額となっている。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主な要因は、令和４年８月に発生した豪雨災害対策として多額の財政調整基金を取り崩し</a:t>
          </a:r>
          <a:r>
            <a:rPr kumimoji="1" lang="ja-JP" altLang="en-US" sz="1100">
              <a:solidFill>
                <a:sysClr val="windowText" lastClr="000000"/>
              </a:solidFill>
              <a:effectLst/>
              <a:latin typeface="+mn-lt"/>
              <a:ea typeface="+mn-ea"/>
              <a:cs typeface="+mn-cs"/>
            </a:rPr>
            <a:t>事業を実施していたが、国の災害復旧事業補助金が該当となり交付されたことによる増である。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年度は</a:t>
          </a:r>
          <a:r>
            <a:rPr kumimoji="1" lang="ja-JP" altLang="en-US" sz="1100">
              <a:solidFill>
                <a:sysClr val="windowText" lastClr="000000"/>
              </a:solidFill>
              <a:effectLst/>
              <a:latin typeface="+mn-lt"/>
              <a:ea typeface="+mn-ea"/>
              <a:cs typeface="+mn-cs"/>
            </a:rPr>
            <a:t>災害復旧事業で立替えていた支出が歳入されたことで、</a:t>
          </a:r>
          <a:r>
            <a:rPr kumimoji="1" lang="ja-JP" altLang="ja-JP" sz="1100">
              <a:solidFill>
                <a:sysClr val="windowText" lastClr="000000"/>
              </a:solidFill>
              <a:effectLst/>
              <a:latin typeface="+mn-lt"/>
              <a:ea typeface="+mn-ea"/>
              <a:cs typeface="+mn-cs"/>
            </a:rPr>
            <a:t>財政調整基金が前年度から大きく</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額となったものの、今後とも不測の事態への備えるため、引き続き事務事業の見直しや、使用料・手数料の見直し、事務効率の改善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lang="ja-JP" altLang="ja-JP" sz="1400">
            <a:solidFill>
              <a:sysClr val="windowText" lastClr="000000"/>
            </a:solidFill>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mn-lt"/>
              <a:ea typeface="+mn-ea"/>
              <a:cs typeface="+mn-cs"/>
            </a:rPr>
            <a:t>　・みんなで創る未来基金：本町の将来を担う人材の育成、子育て支援、地方創生等未来に向けての積極的な事業を推進するため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公共施設</a:t>
          </a:r>
          <a:r>
            <a:rPr kumimoji="1" lang="ja-JP" altLang="ja-JP" sz="1100">
              <a:solidFill>
                <a:sysClr val="windowText" lastClr="000000"/>
              </a:solidFill>
              <a:effectLst/>
              <a:latin typeface="+mn-lt"/>
              <a:ea typeface="+mn-ea"/>
              <a:cs typeface="+mn-cs"/>
            </a:rPr>
            <a:t>整備</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基金：</a:t>
          </a:r>
          <a:r>
            <a:rPr kumimoji="1" lang="ja-JP" altLang="en-US" sz="1100">
              <a:solidFill>
                <a:sysClr val="windowText" lastClr="000000"/>
              </a:solidFill>
              <a:effectLst/>
              <a:latin typeface="+mn-lt"/>
              <a:ea typeface="+mn-ea"/>
              <a:cs typeface="+mn-cs"/>
            </a:rPr>
            <a:t>公共施設の整備及び維持修繕</a:t>
          </a:r>
          <a:r>
            <a:rPr kumimoji="1" lang="ja-JP" altLang="ja-JP" sz="1100">
              <a:solidFill>
                <a:sysClr val="windowText" lastClr="000000"/>
              </a:solidFill>
              <a:effectLst/>
              <a:latin typeface="+mn-lt"/>
              <a:ea typeface="+mn-ea"/>
              <a:cs typeface="+mn-cs"/>
            </a:rPr>
            <a:t>に要する資金のため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・小・中学校交流基金：町外の児童生徒との交流を推進し、児童生徒の心身の健全育成を図るため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・生きがい福祉基金：長寿社会に備え、高齢者等の在宅福祉の向上及び健康の保全、生きがいづくりに資する事業に充てるため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・新田正夫教育振興基金：名誉町民である新田正夫氏からの寄附金を西会津中学校図書館の図書購入などに充てるため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・森林環境譲与税基金：森林の整備及びその促進に資する事業の充てるため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・中小企業融資制度資金利子補給基金：新型コロナウイルス感染症による影響等の資金繰りを支援するため</a:t>
          </a:r>
          <a:endParaRPr lang="ja-JP" altLang="ja-JP" sz="1400">
            <a:solidFill>
              <a:sysClr val="windowText" lastClr="000000"/>
            </a:solidFill>
            <a:effectLst/>
          </a:endParaRPr>
        </a:p>
        <a:p>
          <a:r>
            <a:rPr lang="ja-JP" altLang="ja-JP"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・新田興助地域振興基金：新田興助氏からの寄附金を本町の地域振興（教育振興、デジタル戦略の推進等）に充てるため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lang="ja-JP" altLang="ja-JP" sz="1100" b="0">
              <a:solidFill>
                <a:sysClr val="windowText" lastClr="000000"/>
              </a:solidFill>
              <a:effectLst/>
              <a:latin typeface="+mn-lt"/>
              <a:ea typeface="+mn-ea"/>
              <a:cs typeface="+mn-cs"/>
            </a:rPr>
            <a:t>東日本大震災復興基金：住民生活の安定や地域経済の振興に充てるため</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既存のその他特目基金における前年度比増</a:t>
          </a:r>
          <a:r>
            <a:rPr kumimoji="1" lang="ja-JP" altLang="en-US" sz="1100">
              <a:solidFill>
                <a:sysClr val="windowText" lastClr="000000"/>
              </a:solidFill>
              <a:effectLst/>
              <a:latin typeface="+mn-lt"/>
              <a:ea typeface="+mn-ea"/>
              <a:cs typeface="+mn-cs"/>
            </a:rPr>
            <a:t>の要因は、将来の公共施設の維持修繕費の増に備えるため、公共施設整備等基金を積立てたことなどにより</a:t>
          </a:r>
          <a:r>
            <a:rPr kumimoji="1" lang="ja-JP" altLang="ja-JP" sz="1100">
              <a:solidFill>
                <a:sysClr val="windowText" lastClr="000000"/>
              </a:solidFill>
              <a:effectLst/>
              <a:latin typeface="+mn-lt"/>
              <a:ea typeface="+mn-ea"/>
              <a:cs typeface="+mn-cs"/>
            </a:rPr>
            <a:t>合計で約</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百万円の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額となった。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基金の設置目的や原資などを勘案し、関連事業を円滑に実施するための財源として計画的な基金運用を図る。</a:t>
          </a:r>
          <a:endParaRPr lang="ja-JP" altLang="ja-JP" sz="1400">
            <a:solidFill>
              <a:sysClr val="windowText" lastClr="000000"/>
            </a:solidFill>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年度末の基金残高は、約</a:t>
          </a:r>
          <a:r>
            <a:rPr kumimoji="1" lang="en-US" altLang="ja-JP" sz="1100">
              <a:solidFill>
                <a:sysClr val="windowText" lastClr="000000"/>
              </a:solidFill>
              <a:effectLst/>
              <a:latin typeface="+mn-lt"/>
              <a:ea typeface="+mn-ea"/>
              <a:cs typeface="+mn-cs"/>
            </a:rPr>
            <a:t>873</a:t>
          </a:r>
          <a:r>
            <a:rPr kumimoji="1" lang="ja-JP" altLang="ja-JP" sz="1100">
              <a:solidFill>
                <a:sysClr val="windowText" lastClr="000000"/>
              </a:solidFill>
              <a:effectLst/>
              <a:latin typeface="+mn-lt"/>
              <a:ea typeface="+mn-ea"/>
              <a:cs typeface="+mn-cs"/>
            </a:rPr>
            <a:t>百万円となっており、前年度から約</a:t>
          </a:r>
          <a:r>
            <a:rPr kumimoji="1" lang="en-US" altLang="ja-JP" sz="1100">
              <a:solidFill>
                <a:sysClr val="windowText" lastClr="000000"/>
              </a:solidFill>
              <a:effectLst/>
              <a:latin typeface="+mn-lt"/>
              <a:ea typeface="+mn-ea"/>
              <a:cs typeface="+mn-cs"/>
            </a:rPr>
            <a:t>105</a:t>
          </a:r>
          <a:r>
            <a:rPr kumimoji="1" lang="ja-JP" altLang="ja-JP" sz="1100">
              <a:solidFill>
                <a:sysClr val="windowText" lastClr="000000"/>
              </a:solidFill>
              <a:effectLst/>
              <a:latin typeface="+mn-lt"/>
              <a:ea typeface="+mn-ea"/>
              <a:cs typeface="+mn-cs"/>
            </a:rPr>
            <a:t>百万円の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主な要因は、令和</a:t>
          </a:r>
          <a:r>
            <a:rPr kumimoji="1" lang="ja-JP" altLang="ja-JP" sz="1100">
              <a:solidFill>
                <a:schemeClr val="dk1"/>
              </a:solidFill>
              <a:effectLst/>
              <a:latin typeface="+mn-lt"/>
              <a:ea typeface="+mn-ea"/>
              <a:cs typeface="+mn-cs"/>
            </a:rPr>
            <a:t>４年８月に発生した豪雨災害対策として多額の財政調整基金を取り崩し事業を実施していたが、国の災害復旧事業補助金が該当となり交付されたことによる増である。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大規模災害の発生など不測の事態に備えるため、特殊要因を除き、今後も財政調整基金の取崩しが積立金を上回ることのないよう、事業の見直しや統廃合など歳出の合理化を推進し、健全な財政運営に努める。</a:t>
          </a:r>
          <a:endParaRPr lang="ja-JP" altLang="ja-JP" sz="1400">
            <a:solidFill>
              <a:sysClr val="windowText" lastClr="000000"/>
            </a:solidFill>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mn-lt"/>
              <a:ea typeface="+mn-ea"/>
              <a:cs typeface="+mn-cs"/>
            </a:rPr>
            <a:t>　令和５年度に約</a:t>
          </a:r>
          <a:r>
            <a:rPr kumimoji="1" lang="en-US" altLang="ja-JP" sz="1100">
              <a:solidFill>
                <a:sysClr val="windowText" lastClr="000000"/>
              </a:solidFill>
              <a:effectLst/>
              <a:latin typeface="+mn-lt"/>
              <a:ea typeface="+mn-ea"/>
              <a:cs typeface="+mn-cs"/>
            </a:rPr>
            <a:t>14</a:t>
          </a:r>
          <a:r>
            <a:rPr kumimoji="1" lang="ja-JP" altLang="en-US" sz="1100">
              <a:solidFill>
                <a:sysClr val="windowText" lastClr="000000"/>
              </a:solidFill>
              <a:effectLst/>
              <a:latin typeface="+mn-lt"/>
              <a:ea typeface="+mn-ea"/>
              <a:cs typeface="+mn-cs"/>
            </a:rPr>
            <a:t>百万円を積立てたが、これは普通交付税の再算定により、令和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7</a:t>
          </a:r>
          <a:r>
            <a:rPr kumimoji="1" lang="ja-JP" altLang="en-US" sz="1100">
              <a:solidFill>
                <a:sysClr val="windowText" lastClr="000000"/>
              </a:solidFill>
              <a:effectLst/>
              <a:latin typeface="+mn-lt"/>
              <a:ea typeface="+mn-ea"/>
              <a:cs typeface="+mn-cs"/>
            </a:rPr>
            <a:t>年度分の臨時財政対策債の算入分が前払いで交付となったため、その分を積立てしたものである。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5</a:t>
          </a:r>
          <a:r>
            <a:rPr kumimoji="1" lang="ja-JP" altLang="en-US" sz="1100">
              <a:solidFill>
                <a:sysClr val="windowText" lastClr="000000"/>
              </a:solidFill>
              <a:effectLst/>
              <a:latin typeface="+mn-lt"/>
              <a:ea typeface="+mn-ea"/>
              <a:cs typeface="+mn-cs"/>
            </a:rPr>
            <a:t>年度に積立てた分は、該当年度に対象算入分を取り崩すこととしている。</a:t>
          </a:r>
          <a:endParaRPr lang="ja-JP" altLang="ja-JP" sz="1400">
            <a:solidFill>
              <a:sysClr val="windowText" lastClr="000000"/>
            </a:solidFill>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945B632-CC67-45EF-8420-9587E367D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DB9E94E-7190-4CC7-BDFD-FE6A3E799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BEEE2409-61BE-4203-84F4-63D81D92D8E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BBD1154-11FC-483C-98B8-9A45D6CCA29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412696C-34CE-4CFA-A97F-1B358F0D39B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3472B359-CBDA-4089-9D42-393472C29FD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A00655B7-9AFE-4AFE-B5E4-76D6BB30EA0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3232321-29A7-46E5-9615-BF250ABC5F9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BE122E3-010F-4B67-A289-B4FBE52F6E4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62C1894-5AE6-47A3-AB2D-27640BF3F0D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54B0BB8-773B-4233-8A5C-FBEB077FF4B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73B9751-BE50-40FE-A7B7-01764CF0254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4C696AC0-A6A3-4ED1-AB2A-AEE2267411D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DFB975AA-3D21-4578-8171-AFA97FC8423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F51CFE5-AEBC-4ED1-9C39-0690C17D585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9377DD8D-7272-4890-9ADF-5059C08A392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DB8711EB-6872-4827-9529-9F09AEB1CC3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7752C0C-81A6-4748-8346-BE636F024FB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BC1CBD75-56D3-4718-856C-9693E557E23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C8D0331-F555-423F-962F-0BF1BA9A49B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B932E14-1309-4BE8-954E-F4A1C5BF3B1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5F21429-5B23-4535-8A71-C327E39EBFB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913BD72-B820-4885-96C5-050461C68DD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96E8330B-661A-4622-A60C-2DBD1CF1BC9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EB46063E-C7F5-4B3F-B31A-987E1B58C6B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FC2E558-F269-4F4C-AF38-74AEF10EFC75}"/>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306995E-BA5A-4A14-998A-485733CEF28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85EF5C16-807D-40F2-A62E-324B20FF69D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AB7531B5-4CB6-43D5-88CD-44DD1874A4E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DDE396-F0F9-4E26-A48B-696680804EB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5D24392-37A9-4145-8D7C-461BB73C181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7938A40C-A5BB-4B38-9BD0-D06340E1D03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B787FBC8-CA27-42B1-BCE4-19A40A43E1F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2FF17243-0C2D-452E-98CD-16C2260CC431}"/>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AE808AB-76ED-4212-B316-DE192267617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8EBAA35E-5BE8-4F96-AAA6-BC47CE774EC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C25C858-581D-4B6B-A926-E902E9FB59C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444954E-306B-47A0-BE6F-0123C98E048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951F639-E5B7-4BE9-8DCB-EB94C9646BD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63BCC778-19E4-49AB-94A1-051BA7A795D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967B5777-8A0A-43C3-A3B6-A88045BBD01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A5694A7E-9463-4381-856A-106ED737000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D4C4D36-4651-4136-B343-3D6C6DCE899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5D31F97-7F79-4DFC-BBA1-8CA0B116F7A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E7C777A-0F10-4F5E-A0D4-6503AFF2836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8A621D6-1C69-4E25-B639-0A4016D8C79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7DDB54F1-BC16-48B1-AE64-564BB1D13AA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00">
              <a:solidFill>
                <a:sysClr val="windowText" lastClr="000000"/>
              </a:solidFill>
              <a:effectLst/>
              <a:latin typeface="+mn-lt"/>
              <a:ea typeface="+mn-ea"/>
              <a:cs typeface="+mn-cs"/>
            </a:rPr>
            <a:t>本町の有形固定資産減価償却率は、類似団体平均とほぼ同水準であるが、福島県平均をやや上回っている。</a:t>
          </a:r>
          <a:endParaRPr lang="ja-JP" altLang="ja-JP" sz="800">
            <a:solidFill>
              <a:sysClr val="windowText" lastClr="000000"/>
            </a:solidFill>
            <a:effectLst/>
          </a:endParaRPr>
        </a:p>
        <a:p>
          <a:r>
            <a:rPr kumimoji="1" lang="ja-JP" altLang="ja-JP" sz="800">
              <a:solidFill>
                <a:sysClr val="windowText" lastClr="000000"/>
              </a:solidFill>
              <a:effectLst/>
              <a:latin typeface="+mn-lt"/>
              <a:ea typeface="+mn-ea"/>
              <a:cs typeface="+mn-cs"/>
            </a:rPr>
            <a:t>本町の場合、取得価格総額の約</a:t>
          </a:r>
          <a:r>
            <a:rPr kumimoji="1" lang="en-US" altLang="ja-JP" sz="800">
              <a:solidFill>
                <a:sysClr val="windowText" lastClr="000000"/>
              </a:solidFill>
              <a:effectLst/>
              <a:latin typeface="+mn-lt"/>
              <a:ea typeface="+mn-ea"/>
              <a:cs typeface="+mn-cs"/>
            </a:rPr>
            <a:t>6</a:t>
          </a:r>
          <a:r>
            <a:rPr kumimoji="1" lang="ja-JP" altLang="ja-JP" sz="800">
              <a:solidFill>
                <a:sysClr val="windowText" lastClr="000000"/>
              </a:solidFill>
              <a:effectLst/>
              <a:latin typeface="+mn-lt"/>
              <a:ea typeface="+mn-ea"/>
              <a:cs typeface="+mn-cs"/>
            </a:rPr>
            <a:t>割を占める「道路・橋梁・トンネル等」のインフラ施設の減価償却率が約</a:t>
          </a:r>
          <a:r>
            <a:rPr kumimoji="1" lang="en-US" altLang="ja-JP" sz="800">
              <a:solidFill>
                <a:sysClr val="windowText" lastClr="000000"/>
              </a:solidFill>
              <a:effectLst/>
              <a:latin typeface="+mn-lt"/>
              <a:ea typeface="+mn-ea"/>
              <a:cs typeface="+mn-cs"/>
            </a:rPr>
            <a:t>69</a:t>
          </a:r>
          <a:r>
            <a:rPr kumimoji="1" lang="ja-JP" altLang="ja-JP" sz="800">
              <a:solidFill>
                <a:sysClr val="windowText" lastClr="000000"/>
              </a:solidFill>
              <a:effectLst/>
              <a:latin typeface="+mn-lt"/>
              <a:ea typeface="+mn-ea"/>
              <a:cs typeface="+mn-cs"/>
            </a:rPr>
            <a:t>％であり、全体の高さに起因している。</a:t>
          </a:r>
          <a:endParaRPr lang="ja-JP" altLang="ja-JP" sz="800">
            <a:solidFill>
              <a:sysClr val="windowText" lastClr="000000"/>
            </a:solidFill>
            <a:effectLst/>
          </a:endParaRPr>
        </a:p>
        <a:p>
          <a:r>
            <a:rPr kumimoji="1" lang="ja-JP" altLang="ja-JP" sz="800">
              <a:solidFill>
                <a:sysClr val="windowText" lastClr="000000"/>
              </a:solidFill>
              <a:effectLst/>
              <a:latin typeface="+mn-lt"/>
              <a:ea typeface="+mn-ea"/>
              <a:cs typeface="+mn-cs"/>
            </a:rPr>
            <a:t>また、公営住宅、体育館・プール、消防施設では減価償却率が</a:t>
          </a:r>
          <a:r>
            <a:rPr kumimoji="1" lang="en-US" altLang="ja-JP" sz="800">
              <a:solidFill>
                <a:sysClr val="windowText" lastClr="000000"/>
              </a:solidFill>
              <a:effectLst/>
              <a:latin typeface="+mn-lt"/>
              <a:ea typeface="+mn-ea"/>
              <a:cs typeface="+mn-cs"/>
            </a:rPr>
            <a:t>7</a:t>
          </a:r>
          <a:r>
            <a:rPr kumimoji="1" lang="ja-JP" altLang="ja-JP" sz="800">
              <a:solidFill>
                <a:sysClr val="windowText" lastClr="000000"/>
              </a:solidFill>
              <a:effectLst/>
              <a:latin typeface="+mn-lt"/>
              <a:ea typeface="+mn-ea"/>
              <a:cs typeface="+mn-cs"/>
            </a:rPr>
            <a:t>割以上であり、更には公民館・保健センターは</a:t>
          </a:r>
          <a:r>
            <a:rPr kumimoji="1" lang="en-US" altLang="ja-JP" sz="800">
              <a:solidFill>
                <a:sysClr val="windowText" lastClr="000000"/>
              </a:solidFill>
              <a:effectLst/>
              <a:latin typeface="+mn-lt"/>
              <a:ea typeface="+mn-ea"/>
              <a:cs typeface="+mn-cs"/>
            </a:rPr>
            <a:t>9</a:t>
          </a:r>
          <a:r>
            <a:rPr kumimoji="1" lang="ja-JP" altLang="ja-JP" sz="800">
              <a:solidFill>
                <a:sysClr val="windowText" lastClr="000000"/>
              </a:solidFill>
              <a:effectLst/>
              <a:latin typeface="+mn-lt"/>
              <a:ea typeface="+mn-ea"/>
              <a:cs typeface="+mn-cs"/>
            </a:rPr>
            <a:t>割以上となっていることから、西会津町公共施設個別施設計画を基に集約化や除却、修繕等を計画的に進める必要がある。</a:t>
          </a:r>
          <a:endParaRPr lang="ja-JP" altLang="ja-JP" sz="800">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C71781F-EDD4-4B89-94AD-C24EF12270C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5BFEDAC3-96AA-4177-9BF2-873D3403132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642876EF-FF0E-4A7A-B272-FB93CDDDA9A7}"/>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DD6CCF51-CFA3-445E-984A-19F10B0CFA84}"/>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FC04E383-5DFC-4097-952C-4C805E957D63}"/>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DBBC2C25-B8A3-49D7-9346-DC2B9F4B1E4D}"/>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7EED4629-73E4-465D-BA6F-2F39B2852BA3}"/>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44571BD9-6BEC-4D2B-B60D-43FB0B65F3EE}"/>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C2242808-3B3B-48B8-8B0F-A2B6DB41F31C}"/>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25764DF-3920-47DB-A803-FFB8F00A7C0D}"/>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4ACE79C5-5580-4DA6-9927-14195E56E9AF}"/>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40E71B4E-4A8A-4859-8B1F-A9DE4B94E88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CFDA80A4-7060-4EF4-92A0-4AFAC3E6E8B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5CE4D772-9C86-481F-A0F3-4BFD9AE4D753}"/>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88646</xdr:rowOff>
    </xdr:from>
    <xdr:to>
      <xdr:col>23</xdr:col>
      <xdr:colOff>85090</xdr:colOff>
      <xdr:row>32</xdr:row>
      <xdr:rowOff>148082</xdr:rowOff>
    </xdr:to>
    <xdr:cxnSp macro="">
      <xdr:nvCxnSpPr>
        <xdr:cNvPr id="63" name="直線コネクタ 62">
          <a:extLst>
            <a:ext uri="{FF2B5EF4-FFF2-40B4-BE49-F238E27FC236}">
              <a16:creationId xmlns:a16="http://schemas.microsoft.com/office/drawing/2014/main" id="{5AE6F091-318E-450E-AD9F-D9A01A6B03DC}"/>
            </a:ext>
          </a:extLst>
        </xdr:cNvPr>
        <xdr:cNvCxnSpPr/>
      </xdr:nvCxnSpPr>
      <xdr:spPr>
        <a:xfrm flipV="1">
          <a:off x="4760595" y="5317871"/>
          <a:ext cx="127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151909</xdr:rowOff>
    </xdr:from>
    <xdr:ext cx="405111" cy="259045"/>
    <xdr:sp macro="" textlink="">
      <xdr:nvSpPr>
        <xdr:cNvPr id="64" name="有形固定資産減価償却率最小値テキスト">
          <a:extLst>
            <a:ext uri="{FF2B5EF4-FFF2-40B4-BE49-F238E27FC236}">
              <a16:creationId xmlns:a16="http://schemas.microsoft.com/office/drawing/2014/main" id="{8C646A28-6E62-4AC6-9BA3-D9C13BF6711E}"/>
            </a:ext>
          </a:extLst>
        </xdr:cNvPr>
        <xdr:cNvSpPr txBox="1"/>
      </xdr:nvSpPr>
      <xdr:spPr>
        <a:xfrm>
          <a:off x="4813300" y="640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148082</xdr:rowOff>
    </xdr:from>
    <xdr:to>
      <xdr:col>23</xdr:col>
      <xdr:colOff>174625</xdr:colOff>
      <xdr:row>32</xdr:row>
      <xdr:rowOff>148082</xdr:rowOff>
    </xdr:to>
    <xdr:cxnSp macro="">
      <xdr:nvCxnSpPr>
        <xdr:cNvPr id="65" name="直線コネクタ 64">
          <a:extLst>
            <a:ext uri="{FF2B5EF4-FFF2-40B4-BE49-F238E27FC236}">
              <a16:creationId xmlns:a16="http://schemas.microsoft.com/office/drawing/2014/main" id="{D72333F5-133B-49A8-8341-21B403CF32F0}"/>
            </a:ext>
          </a:extLst>
        </xdr:cNvPr>
        <xdr:cNvCxnSpPr/>
      </xdr:nvCxnSpPr>
      <xdr:spPr>
        <a:xfrm>
          <a:off x="4673600" y="640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35323</xdr:rowOff>
    </xdr:from>
    <xdr:ext cx="405111" cy="259045"/>
    <xdr:sp macro="" textlink="">
      <xdr:nvSpPr>
        <xdr:cNvPr id="66" name="有形固定資産減価償却率最大値テキスト">
          <a:extLst>
            <a:ext uri="{FF2B5EF4-FFF2-40B4-BE49-F238E27FC236}">
              <a16:creationId xmlns:a16="http://schemas.microsoft.com/office/drawing/2014/main" id="{3555504C-CE9F-4928-9744-55CB19B9AD4B}"/>
            </a:ext>
          </a:extLst>
        </xdr:cNvPr>
        <xdr:cNvSpPr txBox="1"/>
      </xdr:nvSpPr>
      <xdr:spPr>
        <a:xfrm>
          <a:off x="4813300" y="509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88646</xdr:rowOff>
    </xdr:from>
    <xdr:to>
      <xdr:col>23</xdr:col>
      <xdr:colOff>174625</xdr:colOff>
      <xdr:row>26</xdr:row>
      <xdr:rowOff>88646</xdr:rowOff>
    </xdr:to>
    <xdr:cxnSp macro="">
      <xdr:nvCxnSpPr>
        <xdr:cNvPr id="67" name="直線コネクタ 66">
          <a:extLst>
            <a:ext uri="{FF2B5EF4-FFF2-40B4-BE49-F238E27FC236}">
              <a16:creationId xmlns:a16="http://schemas.microsoft.com/office/drawing/2014/main" id="{058F0D7B-A3E0-4BE0-A334-4F940BDBFAF4}"/>
            </a:ext>
          </a:extLst>
        </xdr:cNvPr>
        <xdr:cNvCxnSpPr/>
      </xdr:nvCxnSpPr>
      <xdr:spPr>
        <a:xfrm>
          <a:off x="4673600" y="531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151782</xdr:rowOff>
    </xdr:from>
    <xdr:ext cx="405111" cy="259045"/>
    <xdr:sp macro="" textlink="">
      <xdr:nvSpPr>
        <xdr:cNvPr id="68" name="有形固定資産減価償却率平均値テキスト">
          <a:extLst>
            <a:ext uri="{FF2B5EF4-FFF2-40B4-BE49-F238E27FC236}">
              <a16:creationId xmlns:a16="http://schemas.microsoft.com/office/drawing/2014/main" id="{CE3C1E40-4246-46E7-82EE-35D5126B6DF4}"/>
            </a:ext>
          </a:extLst>
        </xdr:cNvPr>
        <xdr:cNvSpPr txBox="1"/>
      </xdr:nvSpPr>
      <xdr:spPr>
        <a:xfrm>
          <a:off x="4813300" y="5895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69" name="フローチャート: 判断 68">
          <a:extLst>
            <a:ext uri="{FF2B5EF4-FFF2-40B4-BE49-F238E27FC236}">
              <a16:creationId xmlns:a16="http://schemas.microsoft.com/office/drawing/2014/main" id="{E8286C63-B74F-4031-9C1C-65F965341FBF}"/>
            </a:ext>
          </a:extLst>
        </xdr:cNvPr>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4064</xdr:rowOff>
    </xdr:from>
    <xdr:to>
      <xdr:col>19</xdr:col>
      <xdr:colOff>187325</xdr:colOff>
      <xdr:row>30</xdr:row>
      <xdr:rowOff>105664</xdr:rowOff>
    </xdr:to>
    <xdr:sp macro="" textlink="">
      <xdr:nvSpPr>
        <xdr:cNvPr id="70" name="フローチャート: 判断 69">
          <a:extLst>
            <a:ext uri="{FF2B5EF4-FFF2-40B4-BE49-F238E27FC236}">
              <a16:creationId xmlns:a16="http://schemas.microsoft.com/office/drawing/2014/main" id="{11C818F3-E1E6-4885-8F43-138AB303B889}"/>
            </a:ext>
          </a:extLst>
        </xdr:cNvPr>
        <xdr:cNvSpPr/>
      </xdr:nvSpPr>
      <xdr:spPr>
        <a:xfrm>
          <a:off x="40005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156083</xdr:rowOff>
    </xdr:from>
    <xdr:to>
      <xdr:col>15</xdr:col>
      <xdr:colOff>187325</xdr:colOff>
      <xdr:row>30</xdr:row>
      <xdr:rowOff>86233</xdr:rowOff>
    </xdr:to>
    <xdr:sp macro="" textlink="">
      <xdr:nvSpPr>
        <xdr:cNvPr id="71" name="フローチャート: 判断 70">
          <a:extLst>
            <a:ext uri="{FF2B5EF4-FFF2-40B4-BE49-F238E27FC236}">
              <a16:creationId xmlns:a16="http://schemas.microsoft.com/office/drawing/2014/main" id="{3221F972-A56B-4A22-8BC0-1F84B5A82DA6}"/>
            </a:ext>
          </a:extLst>
        </xdr:cNvPr>
        <xdr:cNvSpPr/>
      </xdr:nvSpPr>
      <xdr:spPr>
        <a:xfrm>
          <a:off x="3238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72" name="フローチャート: 判断 71">
          <a:extLst>
            <a:ext uri="{FF2B5EF4-FFF2-40B4-BE49-F238E27FC236}">
              <a16:creationId xmlns:a16="http://schemas.microsoft.com/office/drawing/2014/main" id="{D8FA7A44-DADE-46A2-9415-48D63919B457}"/>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82677</xdr:rowOff>
    </xdr:from>
    <xdr:to>
      <xdr:col>7</xdr:col>
      <xdr:colOff>187325</xdr:colOff>
      <xdr:row>30</xdr:row>
      <xdr:rowOff>12827</xdr:rowOff>
    </xdr:to>
    <xdr:sp macro="" textlink="">
      <xdr:nvSpPr>
        <xdr:cNvPr id="73" name="フローチャート: 判断 72">
          <a:extLst>
            <a:ext uri="{FF2B5EF4-FFF2-40B4-BE49-F238E27FC236}">
              <a16:creationId xmlns:a16="http://schemas.microsoft.com/office/drawing/2014/main" id="{2F735E0D-BE56-454E-8018-D25DB07FB81C}"/>
            </a:ext>
          </a:extLst>
        </xdr:cNvPr>
        <xdr:cNvSpPr/>
      </xdr:nvSpPr>
      <xdr:spPr>
        <a:xfrm>
          <a:off x="1714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BA967FCC-04BB-42F5-A3E3-59A2801E76D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12C6C73C-07E4-4493-855F-BF62D14E9A7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B86EED24-BD71-44A0-8ED8-A7DA7A5F6FC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41CB750F-1928-43F1-AA27-1F23C347172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24672D7-2AF8-4A0D-98CD-42B74053427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158242</xdr:rowOff>
    </xdr:from>
    <xdr:to>
      <xdr:col>23</xdr:col>
      <xdr:colOff>136525</xdr:colOff>
      <xdr:row>30</xdr:row>
      <xdr:rowOff>88392</xdr:rowOff>
    </xdr:to>
    <xdr:sp macro="" textlink="">
      <xdr:nvSpPr>
        <xdr:cNvPr id="79" name="楕円 78">
          <a:extLst>
            <a:ext uri="{FF2B5EF4-FFF2-40B4-BE49-F238E27FC236}">
              <a16:creationId xmlns:a16="http://schemas.microsoft.com/office/drawing/2014/main" id="{B603B7F7-7178-4895-8433-8D87F40D8BF5}"/>
            </a:ext>
          </a:extLst>
        </xdr:cNvPr>
        <xdr:cNvSpPr/>
      </xdr:nvSpPr>
      <xdr:spPr>
        <a:xfrm>
          <a:off x="4711700" y="59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9669</xdr:rowOff>
    </xdr:from>
    <xdr:ext cx="405111" cy="259045"/>
    <xdr:sp macro="" textlink="">
      <xdr:nvSpPr>
        <xdr:cNvPr id="80" name="有形固定資産減価償却率該当値テキスト">
          <a:extLst>
            <a:ext uri="{FF2B5EF4-FFF2-40B4-BE49-F238E27FC236}">
              <a16:creationId xmlns:a16="http://schemas.microsoft.com/office/drawing/2014/main" id="{ED713859-B52F-4113-85DB-B1970287CD68}"/>
            </a:ext>
          </a:extLst>
        </xdr:cNvPr>
        <xdr:cNvSpPr txBox="1"/>
      </xdr:nvSpPr>
      <xdr:spPr>
        <a:xfrm>
          <a:off x="4813300" y="5753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128016</xdr:rowOff>
    </xdr:from>
    <xdr:to>
      <xdr:col>19</xdr:col>
      <xdr:colOff>187325</xdr:colOff>
      <xdr:row>30</xdr:row>
      <xdr:rowOff>58166</xdr:rowOff>
    </xdr:to>
    <xdr:sp macro="" textlink="">
      <xdr:nvSpPr>
        <xdr:cNvPr id="81" name="楕円 80">
          <a:extLst>
            <a:ext uri="{FF2B5EF4-FFF2-40B4-BE49-F238E27FC236}">
              <a16:creationId xmlns:a16="http://schemas.microsoft.com/office/drawing/2014/main" id="{6600123C-1977-4E04-89A5-A7C448DC7352}"/>
            </a:ext>
          </a:extLst>
        </xdr:cNvPr>
        <xdr:cNvSpPr/>
      </xdr:nvSpPr>
      <xdr:spPr>
        <a:xfrm>
          <a:off x="4000500" y="587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7366</xdr:rowOff>
    </xdr:from>
    <xdr:to>
      <xdr:col>23</xdr:col>
      <xdr:colOff>85725</xdr:colOff>
      <xdr:row>30</xdr:row>
      <xdr:rowOff>37592</xdr:rowOff>
    </xdr:to>
    <xdr:cxnSp macro="">
      <xdr:nvCxnSpPr>
        <xdr:cNvPr id="82" name="直線コネクタ 81">
          <a:extLst>
            <a:ext uri="{FF2B5EF4-FFF2-40B4-BE49-F238E27FC236}">
              <a16:creationId xmlns:a16="http://schemas.microsoft.com/office/drawing/2014/main" id="{08036DAC-8AAC-41B8-A0AD-FB8937BDA662}"/>
            </a:ext>
          </a:extLst>
        </xdr:cNvPr>
        <xdr:cNvCxnSpPr/>
      </xdr:nvCxnSpPr>
      <xdr:spPr>
        <a:xfrm>
          <a:off x="4051300" y="5922391"/>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99949</xdr:rowOff>
    </xdr:from>
    <xdr:to>
      <xdr:col>15</xdr:col>
      <xdr:colOff>187325</xdr:colOff>
      <xdr:row>30</xdr:row>
      <xdr:rowOff>30099</xdr:rowOff>
    </xdr:to>
    <xdr:sp macro="" textlink="">
      <xdr:nvSpPr>
        <xdr:cNvPr id="83" name="楕円 82">
          <a:extLst>
            <a:ext uri="{FF2B5EF4-FFF2-40B4-BE49-F238E27FC236}">
              <a16:creationId xmlns:a16="http://schemas.microsoft.com/office/drawing/2014/main" id="{5BEAFC35-1901-48BC-9A8B-FF2F88AD9F6F}"/>
            </a:ext>
          </a:extLst>
        </xdr:cNvPr>
        <xdr:cNvSpPr/>
      </xdr:nvSpPr>
      <xdr:spPr>
        <a:xfrm>
          <a:off x="3238500" y="58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150749</xdr:rowOff>
    </xdr:from>
    <xdr:to>
      <xdr:col>19</xdr:col>
      <xdr:colOff>136525</xdr:colOff>
      <xdr:row>30</xdr:row>
      <xdr:rowOff>7366</xdr:rowOff>
    </xdr:to>
    <xdr:cxnSp macro="">
      <xdr:nvCxnSpPr>
        <xdr:cNvPr id="84" name="直線コネクタ 83">
          <a:extLst>
            <a:ext uri="{FF2B5EF4-FFF2-40B4-BE49-F238E27FC236}">
              <a16:creationId xmlns:a16="http://schemas.microsoft.com/office/drawing/2014/main" id="{CBC6221E-9AC5-4574-ADA5-25F148CB8948}"/>
            </a:ext>
          </a:extLst>
        </xdr:cNvPr>
        <xdr:cNvCxnSpPr/>
      </xdr:nvCxnSpPr>
      <xdr:spPr>
        <a:xfrm>
          <a:off x="3289300" y="5894324"/>
          <a:ext cx="7620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5" name="楕円 84">
          <a:extLst>
            <a:ext uri="{FF2B5EF4-FFF2-40B4-BE49-F238E27FC236}">
              <a16:creationId xmlns:a16="http://schemas.microsoft.com/office/drawing/2014/main" id="{2B250FE0-96F2-4482-8CF0-296C3AE894FE}"/>
            </a:ext>
          </a:extLst>
        </xdr:cNvPr>
        <xdr:cNvSpPr/>
      </xdr:nvSpPr>
      <xdr:spPr>
        <a:xfrm>
          <a:off x="2476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116205</xdr:rowOff>
    </xdr:from>
    <xdr:to>
      <xdr:col>15</xdr:col>
      <xdr:colOff>136525</xdr:colOff>
      <xdr:row>29</xdr:row>
      <xdr:rowOff>150749</xdr:rowOff>
    </xdr:to>
    <xdr:cxnSp macro="">
      <xdr:nvCxnSpPr>
        <xdr:cNvPr id="86" name="直線コネクタ 85">
          <a:extLst>
            <a:ext uri="{FF2B5EF4-FFF2-40B4-BE49-F238E27FC236}">
              <a16:creationId xmlns:a16="http://schemas.microsoft.com/office/drawing/2014/main" id="{D3B18F6D-4159-4879-8F6F-035D75C4A4AF}"/>
            </a:ext>
          </a:extLst>
        </xdr:cNvPr>
        <xdr:cNvCxnSpPr/>
      </xdr:nvCxnSpPr>
      <xdr:spPr>
        <a:xfrm>
          <a:off x="2527300" y="5859780"/>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52451</xdr:rowOff>
    </xdr:from>
    <xdr:to>
      <xdr:col>7</xdr:col>
      <xdr:colOff>187325</xdr:colOff>
      <xdr:row>29</xdr:row>
      <xdr:rowOff>154051</xdr:rowOff>
    </xdr:to>
    <xdr:sp macro="" textlink="">
      <xdr:nvSpPr>
        <xdr:cNvPr id="87" name="楕円 86">
          <a:extLst>
            <a:ext uri="{FF2B5EF4-FFF2-40B4-BE49-F238E27FC236}">
              <a16:creationId xmlns:a16="http://schemas.microsoft.com/office/drawing/2014/main" id="{7D75EE88-62CA-4AA4-8DBB-5D58D541AD73}"/>
            </a:ext>
          </a:extLst>
        </xdr:cNvPr>
        <xdr:cNvSpPr/>
      </xdr:nvSpPr>
      <xdr:spPr>
        <a:xfrm>
          <a:off x="1714500" y="579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103251</xdr:rowOff>
    </xdr:from>
    <xdr:to>
      <xdr:col>11</xdr:col>
      <xdr:colOff>136525</xdr:colOff>
      <xdr:row>29</xdr:row>
      <xdr:rowOff>116205</xdr:rowOff>
    </xdr:to>
    <xdr:cxnSp macro="">
      <xdr:nvCxnSpPr>
        <xdr:cNvPr id="88" name="直線コネクタ 87">
          <a:extLst>
            <a:ext uri="{FF2B5EF4-FFF2-40B4-BE49-F238E27FC236}">
              <a16:creationId xmlns:a16="http://schemas.microsoft.com/office/drawing/2014/main" id="{7053476E-CDF6-471C-B3B9-DC28F7A3B4ED}"/>
            </a:ext>
          </a:extLst>
        </xdr:cNvPr>
        <xdr:cNvCxnSpPr/>
      </xdr:nvCxnSpPr>
      <xdr:spPr>
        <a:xfrm>
          <a:off x="1765300" y="5846826"/>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96791</xdr:rowOff>
    </xdr:from>
    <xdr:ext cx="405111" cy="259045"/>
    <xdr:sp macro="" textlink="">
      <xdr:nvSpPr>
        <xdr:cNvPr id="89" name="n_1aveValue有形固定資産減価償却率">
          <a:extLst>
            <a:ext uri="{FF2B5EF4-FFF2-40B4-BE49-F238E27FC236}">
              <a16:creationId xmlns:a16="http://schemas.microsoft.com/office/drawing/2014/main" id="{9BB1BC08-E3E6-4370-9427-597DE63C53B1}"/>
            </a:ext>
          </a:extLst>
        </xdr:cNvPr>
        <xdr:cNvSpPr txBox="1"/>
      </xdr:nvSpPr>
      <xdr:spPr>
        <a:xfrm>
          <a:off x="3836044" y="60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77360</xdr:rowOff>
    </xdr:from>
    <xdr:ext cx="405111" cy="259045"/>
    <xdr:sp macro="" textlink="">
      <xdr:nvSpPr>
        <xdr:cNvPr id="90" name="n_2aveValue有形固定資産減価償却率">
          <a:extLst>
            <a:ext uri="{FF2B5EF4-FFF2-40B4-BE49-F238E27FC236}">
              <a16:creationId xmlns:a16="http://schemas.microsoft.com/office/drawing/2014/main" id="{BAC94B08-3691-4A78-B169-D769F74A2BC4}"/>
            </a:ext>
          </a:extLst>
        </xdr:cNvPr>
        <xdr:cNvSpPr txBox="1"/>
      </xdr:nvSpPr>
      <xdr:spPr>
        <a:xfrm>
          <a:off x="30867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91" name="n_3aveValue有形固定資産減価償却率">
          <a:extLst>
            <a:ext uri="{FF2B5EF4-FFF2-40B4-BE49-F238E27FC236}">
              <a16:creationId xmlns:a16="http://schemas.microsoft.com/office/drawing/2014/main" id="{9E0CDFEB-F498-4502-8CBF-8555D19AFDA4}"/>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3954</xdr:rowOff>
    </xdr:from>
    <xdr:ext cx="405111" cy="259045"/>
    <xdr:sp macro="" textlink="">
      <xdr:nvSpPr>
        <xdr:cNvPr id="92" name="n_4aveValue有形固定資産減価償却率">
          <a:extLst>
            <a:ext uri="{FF2B5EF4-FFF2-40B4-BE49-F238E27FC236}">
              <a16:creationId xmlns:a16="http://schemas.microsoft.com/office/drawing/2014/main" id="{4EB712F2-A68B-4D9F-9DBA-4F8F00793068}"/>
            </a:ext>
          </a:extLst>
        </xdr:cNvPr>
        <xdr:cNvSpPr txBox="1"/>
      </xdr:nvSpPr>
      <xdr:spPr>
        <a:xfrm>
          <a:off x="1562744" y="591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74693</xdr:rowOff>
    </xdr:from>
    <xdr:ext cx="405111" cy="259045"/>
    <xdr:sp macro="" textlink="">
      <xdr:nvSpPr>
        <xdr:cNvPr id="93" name="n_1mainValue有形固定資産減価償却率">
          <a:extLst>
            <a:ext uri="{FF2B5EF4-FFF2-40B4-BE49-F238E27FC236}">
              <a16:creationId xmlns:a16="http://schemas.microsoft.com/office/drawing/2014/main" id="{9785BBAF-AD0C-4C9B-9AA1-459A4908DF4D}"/>
            </a:ext>
          </a:extLst>
        </xdr:cNvPr>
        <xdr:cNvSpPr txBox="1"/>
      </xdr:nvSpPr>
      <xdr:spPr>
        <a:xfrm>
          <a:off x="3836044" y="5646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46626</xdr:rowOff>
    </xdr:from>
    <xdr:ext cx="405111" cy="259045"/>
    <xdr:sp macro="" textlink="">
      <xdr:nvSpPr>
        <xdr:cNvPr id="94" name="n_2mainValue有形固定資産減価償却率">
          <a:extLst>
            <a:ext uri="{FF2B5EF4-FFF2-40B4-BE49-F238E27FC236}">
              <a16:creationId xmlns:a16="http://schemas.microsoft.com/office/drawing/2014/main" id="{DC3EF676-82EE-4785-A630-C08D6558CA2E}"/>
            </a:ext>
          </a:extLst>
        </xdr:cNvPr>
        <xdr:cNvSpPr txBox="1"/>
      </xdr:nvSpPr>
      <xdr:spPr>
        <a:xfrm>
          <a:off x="3086744" y="561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5" name="n_3mainValue有形固定資産減価償却率">
          <a:extLst>
            <a:ext uri="{FF2B5EF4-FFF2-40B4-BE49-F238E27FC236}">
              <a16:creationId xmlns:a16="http://schemas.microsoft.com/office/drawing/2014/main" id="{5804E10A-5A6F-44D8-A7A5-1D87BC29B22D}"/>
            </a:ext>
          </a:extLst>
        </xdr:cNvPr>
        <xdr:cNvSpPr txBox="1"/>
      </xdr:nvSpPr>
      <xdr:spPr>
        <a:xfrm>
          <a:off x="2324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170578</xdr:rowOff>
    </xdr:from>
    <xdr:ext cx="405111" cy="259045"/>
    <xdr:sp macro="" textlink="">
      <xdr:nvSpPr>
        <xdr:cNvPr id="96" name="n_4mainValue有形固定資産減価償却率">
          <a:extLst>
            <a:ext uri="{FF2B5EF4-FFF2-40B4-BE49-F238E27FC236}">
              <a16:creationId xmlns:a16="http://schemas.microsoft.com/office/drawing/2014/main" id="{4D7BFD63-4BC1-42B4-A2BC-BB74AAE73FCA}"/>
            </a:ext>
          </a:extLst>
        </xdr:cNvPr>
        <xdr:cNvSpPr txBox="1"/>
      </xdr:nvSpPr>
      <xdr:spPr>
        <a:xfrm>
          <a:off x="1562744" y="557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D4254BA-6A50-4402-A444-7802FCC82CB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90C4696-9E5A-46F1-9611-6B162921E2B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84895B71-B180-4678-BA31-F38DDBE12A0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80936948-1C78-4A56-9FF8-C15B337BC6B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1216548E-3A2E-42B4-803C-D6B0B04C913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B7319823-1D15-4ED3-AF55-E75D5FE2305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4B672304-8410-4A21-9F05-44D483F6555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801626AA-C190-4AD8-AFD0-5C65209A910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398C62DA-9D72-4EF7-8655-BF96EAF48A8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1BC2323D-9FB9-4369-83F9-E4B8E80C324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83FB6600-3206-482C-97DB-7F0C14D1531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4DE2923D-C2DA-4427-AD17-D113F974A91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BFAC2362-6A9F-4942-95D8-2E9F0B8EDC1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00" spc="-30" baseline="0">
              <a:solidFill>
                <a:sysClr val="windowText" lastClr="000000"/>
              </a:solidFill>
              <a:effectLst/>
              <a:latin typeface="+mn-lt"/>
              <a:ea typeface="+mn-ea"/>
              <a:cs typeface="+mn-cs"/>
            </a:rPr>
            <a:t>本町の債務償還比率は、全国平均</a:t>
          </a:r>
          <a:r>
            <a:rPr kumimoji="1" lang="ja-JP" altLang="en-US" sz="800" spc="-30" baseline="0">
              <a:solidFill>
                <a:sysClr val="windowText" lastClr="000000"/>
              </a:solidFill>
              <a:effectLst/>
              <a:latin typeface="+mn-lt"/>
              <a:ea typeface="+mn-ea"/>
              <a:cs typeface="+mn-cs"/>
            </a:rPr>
            <a:t>よりもやや高い</a:t>
          </a:r>
          <a:r>
            <a:rPr kumimoji="1" lang="ja-JP" altLang="ja-JP" sz="800" spc="-30" baseline="0">
              <a:solidFill>
                <a:sysClr val="windowText" lastClr="000000"/>
              </a:solidFill>
              <a:effectLst/>
              <a:latin typeface="+mn-lt"/>
              <a:ea typeface="+mn-ea"/>
              <a:cs typeface="+mn-cs"/>
            </a:rPr>
            <a:t>水準であ</a:t>
          </a:r>
          <a:r>
            <a:rPr kumimoji="1" lang="ja-JP" altLang="en-US" sz="800" spc="-30" baseline="0">
              <a:solidFill>
                <a:sysClr val="windowText" lastClr="000000"/>
              </a:solidFill>
              <a:effectLst/>
              <a:latin typeface="+mn-lt"/>
              <a:ea typeface="+mn-ea"/>
              <a:cs typeface="+mn-cs"/>
            </a:rPr>
            <a:t>り</a:t>
          </a:r>
          <a:r>
            <a:rPr kumimoji="1" lang="ja-JP" altLang="ja-JP" sz="800" spc="-30" baseline="0">
              <a:solidFill>
                <a:sysClr val="windowText" lastClr="000000"/>
              </a:solidFill>
              <a:effectLst/>
              <a:latin typeface="+mn-lt"/>
              <a:ea typeface="+mn-ea"/>
              <a:cs typeface="+mn-cs"/>
            </a:rPr>
            <a:t>、福島県平均や類似団体平均を大きく上回っている。</a:t>
          </a:r>
          <a:endParaRPr lang="ja-JP" altLang="ja-JP" sz="800" spc="-30" baseline="0">
            <a:solidFill>
              <a:sysClr val="windowText" lastClr="000000"/>
            </a:solidFill>
            <a:effectLst/>
          </a:endParaRPr>
        </a:p>
        <a:p>
          <a:pPr eaLnBrk="1" fontAlgn="auto" latinLnBrk="0" hangingPunct="1"/>
          <a:r>
            <a:rPr kumimoji="1" lang="ja-JP" altLang="ja-JP" sz="800" spc="-30" baseline="0">
              <a:solidFill>
                <a:sysClr val="windowText" lastClr="000000"/>
              </a:solidFill>
              <a:effectLst/>
              <a:latin typeface="+mn-lt"/>
              <a:ea typeface="+mn-ea"/>
              <a:cs typeface="+mn-cs"/>
            </a:rPr>
            <a:t>本町の場合、平成</a:t>
          </a:r>
          <a:r>
            <a:rPr kumimoji="1" lang="en-US" altLang="ja-JP" sz="800" spc="-30" baseline="0">
              <a:solidFill>
                <a:sysClr val="windowText" lastClr="000000"/>
              </a:solidFill>
              <a:effectLst/>
              <a:latin typeface="+mn-lt"/>
              <a:ea typeface="+mn-ea"/>
              <a:cs typeface="+mn-cs"/>
            </a:rPr>
            <a:t>30</a:t>
          </a:r>
          <a:r>
            <a:rPr kumimoji="1" lang="ja-JP" altLang="ja-JP" sz="800" spc="-30" baseline="0">
              <a:solidFill>
                <a:sysClr val="windowText" lastClr="000000"/>
              </a:solidFill>
              <a:effectLst/>
              <a:latin typeface="+mn-lt"/>
              <a:ea typeface="+mn-ea"/>
              <a:cs typeface="+mn-cs"/>
            </a:rPr>
            <a:t>年度に役場新庁舎移転事業により大規模に基金を取り崩したため、数値は大きく悪化したが、地方債の繰上償還や起債の抑制等により債務の削減を行った結果、数値は</a:t>
          </a:r>
          <a:r>
            <a:rPr kumimoji="1" lang="ja-JP" altLang="en-US" sz="800" spc="-30" baseline="0">
              <a:solidFill>
                <a:sysClr val="windowText" lastClr="000000"/>
              </a:solidFill>
              <a:effectLst/>
              <a:latin typeface="+mn-lt"/>
              <a:ea typeface="+mn-ea"/>
              <a:cs typeface="+mn-cs"/>
            </a:rPr>
            <a:t>一時</a:t>
          </a:r>
          <a:r>
            <a:rPr kumimoji="1" lang="ja-JP" altLang="ja-JP" sz="800" spc="-30" baseline="0">
              <a:solidFill>
                <a:sysClr val="windowText" lastClr="000000"/>
              </a:solidFill>
              <a:effectLst/>
              <a:latin typeface="+mn-lt"/>
              <a:ea typeface="+mn-ea"/>
              <a:cs typeface="+mn-cs"/>
            </a:rPr>
            <a:t>改善傾向となっていた</a:t>
          </a:r>
          <a:r>
            <a:rPr kumimoji="1" lang="ja-JP" altLang="en-US" sz="800" spc="-30" baseline="0">
              <a:solidFill>
                <a:sysClr val="windowText" lastClr="000000"/>
              </a:solidFill>
              <a:effectLst/>
              <a:latin typeface="+mn-lt"/>
              <a:ea typeface="+mn-ea"/>
              <a:cs typeface="+mn-cs"/>
            </a:rPr>
            <a:t>ものの、現在では高止まりの状況が続いている。</a:t>
          </a:r>
          <a:endParaRPr kumimoji="1" lang="en-US" altLang="ja-JP" sz="800" spc="-30" baseline="0">
            <a:solidFill>
              <a:sysClr val="windowText" lastClr="000000"/>
            </a:solidFill>
            <a:effectLst/>
            <a:latin typeface="+mn-lt"/>
            <a:ea typeface="+mn-ea"/>
            <a:cs typeface="+mn-cs"/>
          </a:endParaRPr>
        </a:p>
        <a:p>
          <a:pPr eaLnBrk="1" fontAlgn="auto" latinLnBrk="0" hangingPunct="1"/>
          <a:r>
            <a:rPr kumimoji="1" lang="ja-JP" altLang="en-US" sz="800" spc="-30" baseline="0">
              <a:solidFill>
                <a:sysClr val="windowText" lastClr="000000"/>
              </a:solidFill>
              <a:effectLst/>
              <a:latin typeface="+mn-lt"/>
              <a:ea typeface="+mn-ea"/>
              <a:cs typeface="+mn-cs"/>
            </a:rPr>
            <a:t>本町では、財政力指数が低く大規模事業の実施には、地方債に依存せざるをえず、将来負担額が高くなる傾向にあることから、この状況は今後も続くと予想されるが、引き続き自主財源の確保に努めつつ、過度な数値にならないよう財政とのバランスをとっていく必要がある。</a:t>
          </a:r>
          <a:endParaRPr lang="ja-JP" altLang="ja-JP" sz="800" spc="-30" baseline="0">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148BF419-9E87-43B4-8846-AC3855DFAF1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1E310241-47D4-442D-9631-A51469DCE7F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64F70ADB-A62A-4F30-9916-32DD6130CC5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CBFDA142-C11D-45F5-9AF6-81C5B4F0715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2A94D855-F9C5-47DD-925F-FBF19AC41398}"/>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E91770BE-4A50-4EBE-985B-13AD2B769E5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6" name="テキスト ボックス 115">
          <a:extLst>
            <a:ext uri="{FF2B5EF4-FFF2-40B4-BE49-F238E27FC236}">
              <a16:creationId xmlns:a16="http://schemas.microsoft.com/office/drawing/2014/main" id="{7DCF2410-820F-454D-A1E1-4CA9E418719F}"/>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4BA9E4EC-A79C-4261-B20A-31B6E868E0BC}"/>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8" name="テキスト ボックス 117">
          <a:extLst>
            <a:ext uri="{FF2B5EF4-FFF2-40B4-BE49-F238E27FC236}">
              <a16:creationId xmlns:a16="http://schemas.microsoft.com/office/drawing/2014/main" id="{18447C0A-D3D2-4E43-A093-057D96A279DD}"/>
            </a:ext>
          </a:extLst>
        </xdr:cNvPr>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B29CCDA9-4011-42D5-8762-3F996642DA5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1DA8129A-F66C-4E5E-8F45-BC87434524EC}"/>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CE66BF7B-F44F-4F4B-893C-1C0ED325B54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1583FAE6-D697-4551-9318-44FD34EFBFF2}"/>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C2B7DAF7-21EC-49AA-AFEF-47421C56605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058CCC14-10DC-46E4-ABFE-CF07B12B9A4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111209</xdr:rowOff>
    </xdr:to>
    <xdr:cxnSp macro="">
      <xdr:nvCxnSpPr>
        <xdr:cNvPr id="125" name="直線コネクタ 124">
          <a:extLst>
            <a:ext uri="{FF2B5EF4-FFF2-40B4-BE49-F238E27FC236}">
              <a16:creationId xmlns:a16="http://schemas.microsoft.com/office/drawing/2014/main" id="{0DA833D1-93E2-4BF2-9FB1-B423C5F45BB2}"/>
            </a:ext>
          </a:extLst>
        </xdr:cNvPr>
        <xdr:cNvCxnSpPr/>
      </xdr:nvCxnSpPr>
      <xdr:spPr>
        <a:xfrm flipV="1">
          <a:off x="14793595" y="5312833"/>
          <a:ext cx="1269" cy="122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115036</xdr:rowOff>
    </xdr:from>
    <xdr:ext cx="560923" cy="259045"/>
    <xdr:sp macro="" textlink="">
      <xdr:nvSpPr>
        <xdr:cNvPr id="126" name="債務償還比率最小値テキスト">
          <a:extLst>
            <a:ext uri="{FF2B5EF4-FFF2-40B4-BE49-F238E27FC236}">
              <a16:creationId xmlns:a16="http://schemas.microsoft.com/office/drawing/2014/main" id="{0AF15DFF-8408-49AB-B82C-0ACEB2840657}"/>
            </a:ext>
          </a:extLst>
        </xdr:cNvPr>
        <xdr:cNvSpPr txBox="1"/>
      </xdr:nvSpPr>
      <xdr:spPr>
        <a:xfrm>
          <a:off x="14846300" y="65444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111209</xdr:rowOff>
    </xdr:from>
    <xdr:to>
      <xdr:col>76</xdr:col>
      <xdr:colOff>111125</xdr:colOff>
      <xdr:row>33</xdr:row>
      <xdr:rowOff>111209</xdr:rowOff>
    </xdr:to>
    <xdr:cxnSp macro="">
      <xdr:nvCxnSpPr>
        <xdr:cNvPr id="127" name="直線コネクタ 126">
          <a:extLst>
            <a:ext uri="{FF2B5EF4-FFF2-40B4-BE49-F238E27FC236}">
              <a16:creationId xmlns:a16="http://schemas.microsoft.com/office/drawing/2014/main" id="{48715149-57BE-4E94-852A-B26976BE2228}"/>
            </a:ext>
          </a:extLst>
        </xdr:cNvPr>
        <xdr:cNvCxnSpPr/>
      </xdr:nvCxnSpPr>
      <xdr:spPr>
        <a:xfrm>
          <a:off x="14706600" y="654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3131521F-DD6E-4031-9AB2-B2F64E3F90D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6704E425-EB6E-4C9D-A832-5BD680C3E98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111218</xdr:rowOff>
    </xdr:from>
    <xdr:ext cx="469744" cy="259045"/>
    <xdr:sp macro="" textlink="">
      <xdr:nvSpPr>
        <xdr:cNvPr id="130" name="債務償還比率平均値テキスト">
          <a:extLst>
            <a:ext uri="{FF2B5EF4-FFF2-40B4-BE49-F238E27FC236}">
              <a16:creationId xmlns:a16="http://schemas.microsoft.com/office/drawing/2014/main" id="{6716369B-5857-4574-8550-7AB1BA101EC1}"/>
            </a:ext>
          </a:extLst>
        </xdr:cNvPr>
        <xdr:cNvSpPr txBox="1"/>
      </xdr:nvSpPr>
      <xdr:spPr>
        <a:xfrm>
          <a:off x="14846300" y="5340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88341</xdr:rowOff>
    </xdr:from>
    <xdr:to>
      <xdr:col>76</xdr:col>
      <xdr:colOff>73025</xdr:colOff>
      <xdr:row>28</xdr:row>
      <xdr:rowOff>18491</xdr:rowOff>
    </xdr:to>
    <xdr:sp macro="" textlink="">
      <xdr:nvSpPr>
        <xdr:cNvPr id="131" name="フローチャート: 判断 130">
          <a:extLst>
            <a:ext uri="{FF2B5EF4-FFF2-40B4-BE49-F238E27FC236}">
              <a16:creationId xmlns:a16="http://schemas.microsoft.com/office/drawing/2014/main" id="{A9EAE5AA-C1A8-474E-A118-D714AC2A2478}"/>
            </a:ext>
          </a:extLst>
        </xdr:cNvPr>
        <xdr:cNvSpPr/>
      </xdr:nvSpPr>
      <xdr:spPr>
        <a:xfrm>
          <a:off x="14744700" y="548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101223</xdr:rowOff>
    </xdr:from>
    <xdr:to>
      <xdr:col>72</xdr:col>
      <xdr:colOff>123825</xdr:colOff>
      <xdr:row>28</xdr:row>
      <xdr:rowOff>31373</xdr:rowOff>
    </xdr:to>
    <xdr:sp macro="" textlink="">
      <xdr:nvSpPr>
        <xdr:cNvPr id="132" name="フローチャート: 判断 131">
          <a:extLst>
            <a:ext uri="{FF2B5EF4-FFF2-40B4-BE49-F238E27FC236}">
              <a16:creationId xmlns:a16="http://schemas.microsoft.com/office/drawing/2014/main" id="{E41C1DA5-4DCF-4E38-AD59-EAAAE6133CC6}"/>
            </a:ext>
          </a:extLst>
        </xdr:cNvPr>
        <xdr:cNvSpPr/>
      </xdr:nvSpPr>
      <xdr:spPr>
        <a:xfrm>
          <a:off x="14033500" y="550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94314</xdr:rowOff>
    </xdr:from>
    <xdr:to>
      <xdr:col>68</xdr:col>
      <xdr:colOff>123825</xdr:colOff>
      <xdr:row>28</xdr:row>
      <xdr:rowOff>24464</xdr:rowOff>
    </xdr:to>
    <xdr:sp macro="" textlink="">
      <xdr:nvSpPr>
        <xdr:cNvPr id="133" name="フローチャート: 判断 132">
          <a:extLst>
            <a:ext uri="{FF2B5EF4-FFF2-40B4-BE49-F238E27FC236}">
              <a16:creationId xmlns:a16="http://schemas.microsoft.com/office/drawing/2014/main" id="{4E1712FB-B336-4289-BAAF-0FC3B85DA66D}"/>
            </a:ext>
          </a:extLst>
        </xdr:cNvPr>
        <xdr:cNvSpPr/>
      </xdr:nvSpPr>
      <xdr:spPr>
        <a:xfrm>
          <a:off x="13271500" y="5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4331</xdr:rowOff>
    </xdr:from>
    <xdr:to>
      <xdr:col>64</xdr:col>
      <xdr:colOff>123825</xdr:colOff>
      <xdr:row>28</xdr:row>
      <xdr:rowOff>105931</xdr:rowOff>
    </xdr:to>
    <xdr:sp macro="" textlink="">
      <xdr:nvSpPr>
        <xdr:cNvPr id="134" name="フローチャート: 判断 133">
          <a:extLst>
            <a:ext uri="{FF2B5EF4-FFF2-40B4-BE49-F238E27FC236}">
              <a16:creationId xmlns:a16="http://schemas.microsoft.com/office/drawing/2014/main" id="{01D81FCA-682F-4A3A-BD7D-322E75345795}"/>
            </a:ext>
          </a:extLst>
        </xdr:cNvPr>
        <xdr:cNvSpPr/>
      </xdr:nvSpPr>
      <xdr:spPr>
        <a:xfrm>
          <a:off x="12509500" y="557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30455</xdr:rowOff>
    </xdr:from>
    <xdr:to>
      <xdr:col>60</xdr:col>
      <xdr:colOff>123825</xdr:colOff>
      <xdr:row>28</xdr:row>
      <xdr:rowOff>132055</xdr:rowOff>
    </xdr:to>
    <xdr:sp macro="" textlink="">
      <xdr:nvSpPr>
        <xdr:cNvPr id="135" name="フローチャート: 判断 134">
          <a:extLst>
            <a:ext uri="{FF2B5EF4-FFF2-40B4-BE49-F238E27FC236}">
              <a16:creationId xmlns:a16="http://schemas.microsoft.com/office/drawing/2014/main" id="{BBA9E542-97A8-4FF6-850B-1BB7DE8298BD}"/>
            </a:ext>
          </a:extLst>
        </xdr:cNvPr>
        <xdr:cNvSpPr/>
      </xdr:nvSpPr>
      <xdr:spPr>
        <a:xfrm>
          <a:off x="11747500" y="560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10EB4C1A-1A3E-45C9-9AFF-5BEA925A9A0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58F0DA1D-2C81-4838-BB75-0DB08BCCDD7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2517E73B-625E-448B-B113-26678DF8624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52241A0-A5E7-484E-8010-A77C647C07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633CDCA-BDEA-4304-A3FF-AF0AACD886F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127322</xdr:rowOff>
    </xdr:from>
    <xdr:to>
      <xdr:col>76</xdr:col>
      <xdr:colOff>73025</xdr:colOff>
      <xdr:row>29</xdr:row>
      <xdr:rowOff>57472</xdr:rowOff>
    </xdr:to>
    <xdr:sp macro="" textlink="">
      <xdr:nvSpPr>
        <xdr:cNvPr id="141" name="楕円 140">
          <a:extLst>
            <a:ext uri="{FF2B5EF4-FFF2-40B4-BE49-F238E27FC236}">
              <a16:creationId xmlns:a16="http://schemas.microsoft.com/office/drawing/2014/main" id="{22A7292E-D9FB-4267-BF0C-BA2C297401CD}"/>
            </a:ext>
          </a:extLst>
        </xdr:cNvPr>
        <xdr:cNvSpPr/>
      </xdr:nvSpPr>
      <xdr:spPr>
        <a:xfrm>
          <a:off x="14744700" y="569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105749</xdr:rowOff>
    </xdr:from>
    <xdr:ext cx="469744" cy="259045"/>
    <xdr:sp macro="" textlink="">
      <xdr:nvSpPr>
        <xdr:cNvPr id="142" name="債務償還比率該当値テキスト">
          <a:extLst>
            <a:ext uri="{FF2B5EF4-FFF2-40B4-BE49-F238E27FC236}">
              <a16:creationId xmlns:a16="http://schemas.microsoft.com/office/drawing/2014/main" id="{170241A4-FEED-4EF4-B7A6-877307085636}"/>
            </a:ext>
          </a:extLst>
        </xdr:cNvPr>
        <xdr:cNvSpPr txBox="1"/>
      </xdr:nvSpPr>
      <xdr:spPr>
        <a:xfrm>
          <a:off x="14846300" y="567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123867</xdr:rowOff>
    </xdr:from>
    <xdr:to>
      <xdr:col>72</xdr:col>
      <xdr:colOff>123825</xdr:colOff>
      <xdr:row>29</xdr:row>
      <xdr:rowOff>54017</xdr:rowOff>
    </xdr:to>
    <xdr:sp macro="" textlink="">
      <xdr:nvSpPr>
        <xdr:cNvPr id="143" name="楕円 142">
          <a:extLst>
            <a:ext uri="{FF2B5EF4-FFF2-40B4-BE49-F238E27FC236}">
              <a16:creationId xmlns:a16="http://schemas.microsoft.com/office/drawing/2014/main" id="{EAE0B36A-4133-4BE9-A1E0-08310F71CFD5}"/>
            </a:ext>
          </a:extLst>
        </xdr:cNvPr>
        <xdr:cNvSpPr/>
      </xdr:nvSpPr>
      <xdr:spPr>
        <a:xfrm>
          <a:off x="14033500" y="569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3217</xdr:rowOff>
    </xdr:from>
    <xdr:to>
      <xdr:col>76</xdr:col>
      <xdr:colOff>22225</xdr:colOff>
      <xdr:row>29</xdr:row>
      <xdr:rowOff>6672</xdr:rowOff>
    </xdr:to>
    <xdr:cxnSp macro="">
      <xdr:nvCxnSpPr>
        <xdr:cNvPr id="144" name="直線コネクタ 143">
          <a:extLst>
            <a:ext uri="{FF2B5EF4-FFF2-40B4-BE49-F238E27FC236}">
              <a16:creationId xmlns:a16="http://schemas.microsoft.com/office/drawing/2014/main" id="{3E27ADDD-D1A9-481B-9149-EACE0E8FA4C5}"/>
            </a:ext>
          </a:extLst>
        </xdr:cNvPr>
        <xdr:cNvCxnSpPr/>
      </xdr:nvCxnSpPr>
      <xdr:spPr>
        <a:xfrm>
          <a:off x="14084300" y="5746792"/>
          <a:ext cx="711200" cy="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115303</xdr:rowOff>
    </xdr:from>
    <xdr:to>
      <xdr:col>68</xdr:col>
      <xdr:colOff>123825</xdr:colOff>
      <xdr:row>29</xdr:row>
      <xdr:rowOff>45453</xdr:rowOff>
    </xdr:to>
    <xdr:sp macro="" textlink="">
      <xdr:nvSpPr>
        <xdr:cNvPr id="145" name="楕円 144">
          <a:extLst>
            <a:ext uri="{FF2B5EF4-FFF2-40B4-BE49-F238E27FC236}">
              <a16:creationId xmlns:a16="http://schemas.microsoft.com/office/drawing/2014/main" id="{B1F9A096-6378-4D53-8B2D-DC1993A25878}"/>
            </a:ext>
          </a:extLst>
        </xdr:cNvPr>
        <xdr:cNvSpPr/>
      </xdr:nvSpPr>
      <xdr:spPr>
        <a:xfrm>
          <a:off x="13271500" y="568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166103</xdr:rowOff>
    </xdr:from>
    <xdr:to>
      <xdr:col>72</xdr:col>
      <xdr:colOff>73025</xdr:colOff>
      <xdr:row>29</xdr:row>
      <xdr:rowOff>3217</xdr:rowOff>
    </xdr:to>
    <xdr:cxnSp macro="">
      <xdr:nvCxnSpPr>
        <xdr:cNvPr id="146" name="直線コネクタ 145">
          <a:extLst>
            <a:ext uri="{FF2B5EF4-FFF2-40B4-BE49-F238E27FC236}">
              <a16:creationId xmlns:a16="http://schemas.microsoft.com/office/drawing/2014/main" id="{EBD179F6-45F6-4FDE-BF90-8C25B9DC9055}"/>
            </a:ext>
          </a:extLst>
        </xdr:cNvPr>
        <xdr:cNvCxnSpPr/>
      </xdr:nvCxnSpPr>
      <xdr:spPr>
        <a:xfrm>
          <a:off x="13322300" y="5738228"/>
          <a:ext cx="762000" cy="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167335</xdr:rowOff>
    </xdr:from>
    <xdr:to>
      <xdr:col>64</xdr:col>
      <xdr:colOff>123825</xdr:colOff>
      <xdr:row>29</xdr:row>
      <xdr:rowOff>97485</xdr:rowOff>
    </xdr:to>
    <xdr:sp macro="" textlink="">
      <xdr:nvSpPr>
        <xdr:cNvPr id="147" name="楕円 146">
          <a:extLst>
            <a:ext uri="{FF2B5EF4-FFF2-40B4-BE49-F238E27FC236}">
              <a16:creationId xmlns:a16="http://schemas.microsoft.com/office/drawing/2014/main" id="{38C4280A-EAE2-456C-9352-E10E8113A7A4}"/>
            </a:ext>
          </a:extLst>
        </xdr:cNvPr>
        <xdr:cNvSpPr/>
      </xdr:nvSpPr>
      <xdr:spPr>
        <a:xfrm>
          <a:off x="12509500" y="573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166103</xdr:rowOff>
    </xdr:from>
    <xdr:to>
      <xdr:col>68</xdr:col>
      <xdr:colOff>73025</xdr:colOff>
      <xdr:row>29</xdr:row>
      <xdr:rowOff>46685</xdr:rowOff>
    </xdr:to>
    <xdr:cxnSp macro="">
      <xdr:nvCxnSpPr>
        <xdr:cNvPr id="148" name="直線コネクタ 147">
          <a:extLst>
            <a:ext uri="{FF2B5EF4-FFF2-40B4-BE49-F238E27FC236}">
              <a16:creationId xmlns:a16="http://schemas.microsoft.com/office/drawing/2014/main" id="{C016292E-DCE1-4EBE-BA58-268E4E5E5DEC}"/>
            </a:ext>
          </a:extLst>
        </xdr:cNvPr>
        <xdr:cNvCxnSpPr/>
      </xdr:nvCxnSpPr>
      <xdr:spPr>
        <a:xfrm flipV="1">
          <a:off x="12560300" y="5738228"/>
          <a:ext cx="762000" cy="5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35755</xdr:rowOff>
    </xdr:from>
    <xdr:to>
      <xdr:col>60</xdr:col>
      <xdr:colOff>123825</xdr:colOff>
      <xdr:row>29</xdr:row>
      <xdr:rowOff>137355</xdr:rowOff>
    </xdr:to>
    <xdr:sp macro="" textlink="">
      <xdr:nvSpPr>
        <xdr:cNvPr id="149" name="楕円 148">
          <a:extLst>
            <a:ext uri="{FF2B5EF4-FFF2-40B4-BE49-F238E27FC236}">
              <a16:creationId xmlns:a16="http://schemas.microsoft.com/office/drawing/2014/main" id="{A03E5154-D369-4C9C-B0D1-0A00EF8AD3EA}"/>
            </a:ext>
          </a:extLst>
        </xdr:cNvPr>
        <xdr:cNvSpPr/>
      </xdr:nvSpPr>
      <xdr:spPr>
        <a:xfrm>
          <a:off x="11747500" y="577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46685</xdr:rowOff>
    </xdr:from>
    <xdr:to>
      <xdr:col>64</xdr:col>
      <xdr:colOff>73025</xdr:colOff>
      <xdr:row>29</xdr:row>
      <xdr:rowOff>86555</xdr:rowOff>
    </xdr:to>
    <xdr:cxnSp macro="">
      <xdr:nvCxnSpPr>
        <xdr:cNvPr id="150" name="直線コネクタ 149">
          <a:extLst>
            <a:ext uri="{FF2B5EF4-FFF2-40B4-BE49-F238E27FC236}">
              <a16:creationId xmlns:a16="http://schemas.microsoft.com/office/drawing/2014/main" id="{21655E0D-B356-4A0B-9233-C5C21F6447B0}"/>
            </a:ext>
          </a:extLst>
        </xdr:cNvPr>
        <xdr:cNvCxnSpPr/>
      </xdr:nvCxnSpPr>
      <xdr:spPr>
        <a:xfrm flipV="1">
          <a:off x="11798300" y="5790260"/>
          <a:ext cx="762000" cy="3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47900</xdr:rowOff>
    </xdr:from>
    <xdr:ext cx="469744" cy="259045"/>
    <xdr:sp macro="" textlink="">
      <xdr:nvSpPr>
        <xdr:cNvPr id="151" name="n_1aveValue債務償還比率">
          <a:extLst>
            <a:ext uri="{FF2B5EF4-FFF2-40B4-BE49-F238E27FC236}">
              <a16:creationId xmlns:a16="http://schemas.microsoft.com/office/drawing/2014/main" id="{CDFBEE6C-2AAE-4A13-99D3-815E40AD427C}"/>
            </a:ext>
          </a:extLst>
        </xdr:cNvPr>
        <xdr:cNvSpPr txBox="1"/>
      </xdr:nvSpPr>
      <xdr:spPr>
        <a:xfrm>
          <a:off x="13836727" y="527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40991</xdr:rowOff>
    </xdr:from>
    <xdr:ext cx="469744" cy="259045"/>
    <xdr:sp macro="" textlink="">
      <xdr:nvSpPr>
        <xdr:cNvPr id="152" name="n_2aveValue債務償還比率">
          <a:extLst>
            <a:ext uri="{FF2B5EF4-FFF2-40B4-BE49-F238E27FC236}">
              <a16:creationId xmlns:a16="http://schemas.microsoft.com/office/drawing/2014/main" id="{15540038-557F-4128-B6A3-46D67FA0E7DC}"/>
            </a:ext>
          </a:extLst>
        </xdr:cNvPr>
        <xdr:cNvSpPr txBox="1"/>
      </xdr:nvSpPr>
      <xdr:spPr>
        <a:xfrm>
          <a:off x="13087427" y="5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122458</xdr:rowOff>
    </xdr:from>
    <xdr:ext cx="469744" cy="259045"/>
    <xdr:sp macro="" textlink="">
      <xdr:nvSpPr>
        <xdr:cNvPr id="153" name="n_3aveValue債務償還比率">
          <a:extLst>
            <a:ext uri="{FF2B5EF4-FFF2-40B4-BE49-F238E27FC236}">
              <a16:creationId xmlns:a16="http://schemas.microsoft.com/office/drawing/2014/main" id="{D0E9240E-1003-41C2-A067-90C6C7468E88}"/>
            </a:ext>
          </a:extLst>
        </xdr:cNvPr>
        <xdr:cNvSpPr txBox="1"/>
      </xdr:nvSpPr>
      <xdr:spPr>
        <a:xfrm>
          <a:off x="12325427" y="535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148582</xdr:rowOff>
    </xdr:from>
    <xdr:ext cx="469744" cy="259045"/>
    <xdr:sp macro="" textlink="">
      <xdr:nvSpPr>
        <xdr:cNvPr id="154" name="n_4aveValue債務償還比率">
          <a:extLst>
            <a:ext uri="{FF2B5EF4-FFF2-40B4-BE49-F238E27FC236}">
              <a16:creationId xmlns:a16="http://schemas.microsoft.com/office/drawing/2014/main" id="{FDC418A3-E2D9-4F63-AEC7-2DBB30A5265E}"/>
            </a:ext>
          </a:extLst>
        </xdr:cNvPr>
        <xdr:cNvSpPr txBox="1"/>
      </xdr:nvSpPr>
      <xdr:spPr>
        <a:xfrm>
          <a:off x="11563427" y="537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45144</xdr:rowOff>
    </xdr:from>
    <xdr:ext cx="469744" cy="259045"/>
    <xdr:sp macro="" textlink="">
      <xdr:nvSpPr>
        <xdr:cNvPr id="155" name="n_1mainValue債務償還比率">
          <a:extLst>
            <a:ext uri="{FF2B5EF4-FFF2-40B4-BE49-F238E27FC236}">
              <a16:creationId xmlns:a16="http://schemas.microsoft.com/office/drawing/2014/main" id="{3D54F7C0-7009-4515-8EEF-32B61B3FAF1E}"/>
            </a:ext>
          </a:extLst>
        </xdr:cNvPr>
        <xdr:cNvSpPr txBox="1"/>
      </xdr:nvSpPr>
      <xdr:spPr>
        <a:xfrm>
          <a:off x="13836727" y="578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36580</xdr:rowOff>
    </xdr:from>
    <xdr:ext cx="469744" cy="259045"/>
    <xdr:sp macro="" textlink="">
      <xdr:nvSpPr>
        <xdr:cNvPr id="156" name="n_2mainValue債務償還比率">
          <a:extLst>
            <a:ext uri="{FF2B5EF4-FFF2-40B4-BE49-F238E27FC236}">
              <a16:creationId xmlns:a16="http://schemas.microsoft.com/office/drawing/2014/main" id="{7698CB3D-516A-4C06-8588-10E5BF4DB2C5}"/>
            </a:ext>
          </a:extLst>
        </xdr:cNvPr>
        <xdr:cNvSpPr txBox="1"/>
      </xdr:nvSpPr>
      <xdr:spPr>
        <a:xfrm>
          <a:off x="13087427" y="578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88612</xdr:rowOff>
    </xdr:from>
    <xdr:ext cx="469744" cy="259045"/>
    <xdr:sp macro="" textlink="">
      <xdr:nvSpPr>
        <xdr:cNvPr id="157" name="n_3mainValue債務償還比率">
          <a:extLst>
            <a:ext uri="{FF2B5EF4-FFF2-40B4-BE49-F238E27FC236}">
              <a16:creationId xmlns:a16="http://schemas.microsoft.com/office/drawing/2014/main" id="{0E84106E-7FDA-4263-B620-9F064215A1D7}"/>
            </a:ext>
          </a:extLst>
        </xdr:cNvPr>
        <xdr:cNvSpPr txBox="1"/>
      </xdr:nvSpPr>
      <xdr:spPr>
        <a:xfrm>
          <a:off x="12325427" y="583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128482</xdr:rowOff>
    </xdr:from>
    <xdr:ext cx="469744" cy="259045"/>
    <xdr:sp macro="" textlink="">
      <xdr:nvSpPr>
        <xdr:cNvPr id="158" name="n_4mainValue債務償還比率">
          <a:extLst>
            <a:ext uri="{FF2B5EF4-FFF2-40B4-BE49-F238E27FC236}">
              <a16:creationId xmlns:a16="http://schemas.microsoft.com/office/drawing/2014/main" id="{1598B556-D81D-41FE-B264-0EAB5E1D89FF}"/>
            </a:ext>
          </a:extLst>
        </xdr:cNvPr>
        <xdr:cNvSpPr txBox="1"/>
      </xdr:nvSpPr>
      <xdr:spPr>
        <a:xfrm>
          <a:off x="11563427" y="5872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6F573163-7EFC-42A6-9A0D-6EE336E37AA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30A52B5A-F7FF-421A-854D-85BA9898F45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D4CF6882-5D0F-4C70-BF92-C0F84A1466D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9C07727A-4A41-4B77-BF46-391DEAF3825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41B0EE9F-F530-4EE0-A427-2592DC4ADABD}"/>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D2746574-09D5-4FA6-85C6-53EFA479FDB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AE5C6A5-BA30-40E3-AE94-C93521F8D0C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2C499FB-8106-46A5-BC07-8E03B113D15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B7B3230-7656-48D6-9FDD-5104BD7CBB5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6F9EB10-EE75-44D1-B283-E95D02800AE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86E0190-9797-4323-ACC9-25F9368A8C1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9920D36-8491-4FBB-AF0F-48D40BEAE33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5703AF0-634A-442E-8600-DD4B7E8CB47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352218A-1214-46BB-B251-F390310CD19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1E01E9F-910C-4F3B-91D0-C02222E0C90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EBD38DD-0986-47EA-B57D-EC5C2D69762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FF240C1-FCC4-4307-BFAF-9573EDC2F3C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7E3BA53-1E2B-45CA-9DBD-CE150772F46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AE83026-9EF9-48E3-8BF4-D27E5F71D32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4AAD91B-817B-40A4-BC2A-C9EDC71A5F6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4D70077-09C7-4D17-ACA1-C6DEFA3C631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FFA30BD-E405-442D-9558-118D9DD587C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E087261-0233-43A0-9802-0F0B78F2511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81C016E-1DBB-4BDD-8396-0AC5F481EE8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F27FC48-692B-4432-94DF-30475B5F4CF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4A2FC5E-955B-4731-8685-6F5F7DEF5B1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EBDC9D1-FDD9-4FA2-9607-1F7C9F6CE20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4663197-3B3C-4BF0-84BA-C9B7FFFC196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25D406D-03EB-4661-969F-9E9951512A7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9A513D1-6705-46A8-BF5E-0714A92ECA2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1D56D85-845E-4132-919B-6C6999A5D7F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0253D2C-1D74-430A-933D-001AFED9586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12BDDD0-9693-4853-BA2F-960116E2094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3498C7B-E3A9-47B1-9189-AADC4EE84C1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ED6B465-8E95-4DAF-B584-BA6E8D977D2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FCD6A90-95F5-4D33-A915-39DA48AA889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40749D4-9E41-4FB5-8F45-61D4693F8B9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6C592D0-3038-4F68-A9DD-A0DA500A06E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47DD374-8D64-4E9A-9968-DA8A44464BF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18D2E4-2271-4921-B8A1-AF471830477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6358803-A06A-458F-A23C-9346E80D9B8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ADCC476-7210-45D3-80DC-33CE1F789C8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0CB9E1E-0668-4F8D-818C-E597991DD5C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A5A7C67-46A7-4C29-8A16-88CF28427E0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1855AC9-C57C-4E6F-AB81-DA509791D16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A5F196F-C44A-4025-A7B2-7704FB0F495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BBFA533-28C0-4C99-8542-452B29F331B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FBC07C2-644E-472B-B4C1-FCB3A49D862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2E177F5-7DB7-4948-92E3-CD43240D7BD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F7E92C3-6BAE-4274-A6E7-028AE4E7D3E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6407158-F3C3-464A-B38A-E5F72F62CD2B}"/>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9BCC316-83DC-4147-9C3A-0DDF43CA4276}"/>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7922FF1-BC07-4616-897E-55543218326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7409A29-DC1B-4179-B24A-BEC60BA844D2}"/>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0DBA9A5-B488-420B-A4A2-01F3F8EF8D5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32C00AE-0496-49D8-9834-7B6C04D5CA7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0DCFBB5-EDC6-4EAC-8338-C25C614027A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3D0CA99-49AA-4FB4-900B-5D9563CB2285}"/>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6E27354-19FF-4950-80C1-F72BF4D64D3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DC91B1B-3F56-4951-95C3-4FAA9CDFDE7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45BEA1A-B527-42AC-98AF-4B86B56E0D7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36195</xdr:rowOff>
    </xdr:from>
    <xdr:to>
      <xdr:col>24</xdr:col>
      <xdr:colOff>62865</xdr:colOff>
      <xdr:row>42</xdr:row>
      <xdr:rowOff>22860</xdr:rowOff>
    </xdr:to>
    <xdr:cxnSp macro="">
      <xdr:nvCxnSpPr>
        <xdr:cNvPr id="57" name="直線コネクタ 56">
          <a:extLst>
            <a:ext uri="{FF2B5EF4-FFF2-40B4-BE49-F238E27FC236}">
              <a16:creationId xmlns:a16="http://schemas.microsoft.com/office/drawing/2014/main" id="{4880F4F6-239F-4E57-BE8E-19A00D265D2C}"/>
            </a:ext>
          </a:extLst>
        </xdr:cNvPr>
        <xdr:cNvCxnSpPr/>
      </xdr:nvCxnSpPr>
      <xdr:spPr>
        <a:xfrm flipV="1">
          <a:off x="4634865" y="569404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道路】&#10;有形固定資産減価償却率最小値テキスト">
          <a:extLst>
            <a:ext uri="{FF2B5EF4-FFF2-40B4-BE49-F238E27FC236}">
              <a16:creationId xmlns:a16="http://schemas.microsoft.com/office/drawing/2014/main" id="{929728CA-9140-463D-98B5-C271C308F391}"/>
            </a:ext>
          </a:extLst>
        </xdr:cNvPr>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a:extLst>
            <a:ext uri="{FF2B5EF4-FFF2-40B4-BE49-F238E27FC236}">
              <a16:creationId xmlns:a16="http://schemas.microsoft.com/office/drawing/2014/main" id="{D0F8EB20-9665-46A7-B6AB-9D9A7710504E}"/>
            </a:ext>
          </a:extLst>
        </xdr:cNvPr>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154322</xdr:rowOff>
    </xdr:from>
    <xdr:ext cx="405111" cy="259045"/>
    <xdr:sp macro="" textlink="">
      <xdr:nvSpPr>
        <xdr:cNvPr id="60" name="【道路】&#10;有形固定資産減価償却率最大値テキスト">
          <a:extLst>
            <a:ext uri="{FF2B5EF4-FFF2-40B4-BE49-F238E27FC236}">
              <a16:creationId xmlns:a16="http://schemas.microsoft.com/office/drawing/2014/main" id="{7C595801-8A94-4B30-92F3-70725C71404C}"/>
            </a:ext>
          </a:extLst>
        </xdr:cNvPr>
        <xdr:cNvSpPr txBox="1"/>
      </xdr:nvSpPr>
      <xdr:spPr>
        <a:xfrm>
          <a:off x="4673600" y="546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36195</xdr:rowOff>
    </xdr:from>
    <xdr:to>
      <xdr:col>24</xdr:col>
      <xdr:colOff>152400</xdr:colOff>
      <xdr:row>33</xdr:row>
      <xdr:rowOff>36195</xdr:rowOff>
    </xdr:to>
    <xdr:cxnSp macro="">
      <xdr:nvCxnSpPr>
        <xdr:cNvPr id="61" name="直線コネクタ 60">
          <a:extLst>
            <a:ext uri="{FF2B5EF4-FFF2-40B4-BE49-F238E27FC236}">
              <a16:creationId xmlns:a16="http://schemas.microsoft.com/office/drawing/2014/main" id="{BC2C6526-DEA0-49CC-BEB9-72D9225A8B9D}"/>
            </a:ext>
          </a:extLst>
        </xdr:cNvPr>
        <xdr:cNvCxnSpPr/>
      </xdr:nvCxnSpPr>
      <xdr:spPr>
        <a:xfrm>
          <a:off x="4546600" y="569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97807</xdr:rowOff>
    </xdr:from>
    <xdr:ext cx="405111" cy="259045"/>
    <xdr:sp macro="" textlink="">
      <xdr:nvSpPr>
        <xdr:cNvPr id="62" name="【道路】&#10;有形固定資産減価償却率平均値テキスト">
          <a:extLst>
            <a:ext uri="{FF2B5EF4-FFF2-40B4-BE49-F238E27FC236}">
              <a16:creationId xmlns:a16="http://schemas.microsoft.com/office/drawing/2014/main" id="{8958667A-D2F0-4062-925B-D079B637BD77}"/>
            </a:ext>
          </a:extLst>
        </xdr:cNvPr>
        <xdr:cNvSpPr txBox="1"/>
      </xdr:nvSpPr>
      <xdr:spPr>
        <a:xfrm>
          <a:off x="4673600" y="6441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74930</xdr:rowOff>
    </xdr:from>
    <xdr:to>
      <xdr:col>24</xdr:col>
      <xdr:colOff>114300</xdr:colOff>
      <xdr:row>39</xdr:row>
      <xdr:rowOff>5080</xdr:rowOff>
    </xdr:to>
    <xdr:sp macro="" textlink="">
      <xdr:nvSpPr>
        <xdr:cNvPr id="63" name="フローチャート: 判断 62">
          <a:extLst>
            <a:ext uri="{FF2B5EF4-FFF2-40B4-BE49-F238E27FC236}">
              <a16:creationId xmlns:a16="http://schemas.microsoft.com/office/drawing/2014/main" id="{4490A67E-7DF3-4F22-9FAD-2EB3263E007B}"/>
            </a:ext>
          </a:extLst>
        </xdr:cNvPr>
        <xdr:cNvSpPr/>
      </xdr:nvSpPr>
      <xdr:spPr>
        <a:xfrm>
          <a:off x="45847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74930</xdr:rowOff>
    </xdr:from>
    <xdr:to>
      <xdr:col>20</xdr:col>
      <xdr:colOff>38100</xdr:colOff>
      <xdr:row>39</xdr:row>
      <xdr:rowOff>5080</xdr:rowOff>
    </xdr:to>
    <xdr:sp macro="" textlink="">
      <xdr:nvSpPr>
        <xdr:cNvPr id="64" name="フローチャート: 判断 63">
          <a:extLst>
            <a:ext uri="{FF2B5EF4-FFF2-40B4-BE49-F238E27FC236}">
              <a16:creationId xmlns:a16="http://schemas.microsoft.com/office/drawing/2014/main" id="{7176B283-1835-4560-B574-2B415ECAE20F}"/>
            </a:ext>
          </a:extLst>
        </xdr:cNvPr>
        <xdr:cNvSpPr/>
      </xdr:nvSpPr>
      <xdr:spPr>
        <a:xfrm>
          <a:off x="3746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55880</xdr:rowOff>
    </xdr:from>
    <xdr:to>
      <xdr:col>15</xdr:col>
      <xdr:colOff>101600</xdr:colOff>
      <xdr:row>38</xdr:row>
      <xdr:rowOff>157480</xdr:rowOff>
    </xdr:to>
    <xdr:sp macro="" textlink="">
      <xdr:nvSpPr>
        <xdr:cNvPr id="65" name="フローチャート: 判断 64">
          <a:extLst>
            <a:ext uri="{FF2B5EF4-FFF2-40B4-BE49-F238E27FC236}">
              <a16:creationId xmlns:a16="http://schemas.microsoft.com/office/drawing/2014/main" id="{F8FAFD1C-42E2-4053-AACC-6EFDB9BF6D2F}"/>
            </a:ext>
          </a:extLst>
        </xdr:cNvPr>
        <xdr:cNvSpPr/>
      </xdr:nvSpPr>
      <xdr:spPr>
        <a:xfrm>
          <a:off x="2857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7343FB92-255D-46FC-A7C9-8006364802AC}"/>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17780</xdr:rowOff>
    </xdr:from>
    <xdr:to>
      <xdr:col>6</xdr:col>
      <xdr:colOff>38100</xdr:colOff>
      <xdr:row>38</xdr:row>
      <xdr:rowOff>119380</xdr:rowOff>
    </xdr:to>
    <xdr:sp macro="" textlink="">
      <xdr:nvSpPr>
        <xdr:cNvPr id="67" name="フローチャート: 判断 66">
          <a:extLst>
            <a:ext uri="{FF2B5EF4-FFF2-40B4-BE49-F238E27FC236}">
              <a16:creationId xmlns:a16="http://schemas.microsoft.com/office/drawing/2014/main" id="{87ED48AE-D339-4363-B5F9-BAC1F6E05069}"/>
            </a:ext>
          </a:extLst>
        </xdr:cNvPr>
        <xdr:cNvSpPr/>
      </xdr:nvSpPr>
      <xdr:spPr>
        <a:xfrm>
          <a:off x="1079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6079961-046B-4A75-A3AC-4E0DEEA9332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E9447E9-5E64-44CA-8874-790F7B48BEA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8BD0B39-EA1B-4D2E-B837-ED87B2770B6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436AC4C-13AA-4051-839C-2167D4D92DA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150E090-7053-4A6E-9B05-41E09210684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143510</xdr:rowOff>
    </xdr:from>
    <xdr:to>
      <xdr:col>24</xdr:col>
      <xdr:colOff>114300</xdr:colOff>
      <xdr:row>39</xdr:row>
      <xdr:rowOff>73660</xdr:rowOff>
    </xdr:to>
    <xdr:sp macro="" textlink="">
      <xdr:nvSpPr>
        <xdr:cNvPr id="73" name="楕円 72">
          <a:extLst>
            <a:ext uri="{FF2B5EF4-FFF2-40B4-BE49-F238E27FC236}">
              <a16:creationId xmlns:a16="http://schemas.microsoft.com/office/drawing/2014/main" id="{7273E398-F32D-42D4-9F29-E9A7E954C851}"/>
            </a:ext>
          </a:extLst>
        </xdr:cNvPr>
        <xdr:cNvSpPr/>
      </xdr:nvSpPr>
      <xdr:spPr>
        <a:xfrm>
          <a:off x="45847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121937</xdr:rowOff>
    </xdr:from>
    <xdr:ext cx="405111" cy="259045"/>
    <xdr:sp macro="" textlink="">
      <xdr:nvSpPr>
        <xdr:cNvPr id="74" name="【道路】&#10;有形固定資産減価償却率該当値テキスト">
          <a:extLst>
            <a:ext uri="{FF2B5EF4-FFF2-40B4-BE49-F238E27FC236}">
              <a16:creationId xmlns:a16="http://schemas.microsoft.com/office/drawing/2014/main" id="{7C4FEF8B-53B9-421F-B41F-C15000463210}"/>
            </a:ext>
          </a:extLst>
        </xdr:cNvPr>
        <xdr:cNvSpPr txBox="1"/>
      </xdr:nvSpPr>
      <xdr:spPr>
        <a:xfrm>
          <a:off x="4673600"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114935</xdr:rowOff>
    </xdr:from>
    <xdr:to>
      <xdr:col>20</xdr:col>
      <xdr:colOff>38100</xdr:colOff>
      <xdr:row>39</xdr:row>
      <xdr:rowOff>45085</xdr:rowOff>
    </xdr:to>
    <xdr:sp macro="" textlink="">
      <xdr:nvSpPr>
        <xdr:cNvPr id="75" name="楕円 74">
          <a:extLst>
            <a:ext uri="{FF2B5EF4-FFF2-40B4-BE49-F238E27FC236}">
              <a16:creationId xmlns:a16="http://schemas.microsoft.com/office/drawing/2014/main" id="{436CE40F-9122-4097-AD1F-CB8ED4EFB03F}"/>
            </a:ext>
          </a:extLst>
        </xdr:cNvPr>
        <xdr:cNvSpPr/>
      </xdr:nvSpPr>
      <xdr:spPr>
        <a:xfrm>
          <a:off x="3746500" y="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165735</xdr:rowOff>
    </xdr:from>
    <xdr:to>
      <xdr:col>24</xdr:col>
      <xdr:colOff>63500</xdr:colOff>
      <xdr:row>39</xdr:row>
      <xdr:rowOff>22860</xdr:rowOff>
    </xdr:to>
    <xdr:cxnSp macro="">
      <xdr:nvCxnSpPr>
        <xdr:cNvPr id="76" name="直線コネクタ 75">
          <a:extLst>
            <a:ext uri="{FF2B5EF4-FFF2-40B4-BE49-F238E27FC236}">
              <a16:creationId xmlns:a16="http://schemas.microsoft.com/office/drawing/2014/main" id="{62772D71-5859-4D99-8A9B-CF81F00F7110}"/>
            </a:ext>
          </a:extLst>
        </xdr:cNvPr>
        <xdr:cNvCxnSpPr/>
      </xdr:nvCxnSpPr>
      <xdr:spPr>
        <a:xfrm>
          <a:off x="3797300" y="668083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90170</xdr:rowOff>
    </xdr:from>
    <xdr:to>
      <xdr:col>15</xdr:col>
      <xdr:colOff>101600</xdr:colOff>
      <xdr:row>39</xdr:row>
      <xdr:rowOff>20320</xdr:rowOff>
    </xdr:to>
    <xdr:sp macro="" textlink="">
      <xdr:nvSpPr>
        <xdr:cNvPr id="77" name="楕円 76">
          <a:extLst>
            <a:ext uri="{FF2B5EF4-FFF2-40B4-BE49-F238E27FC236}">
              <a16:creationId xmlns:a16="http://schemas.microsoft.com/office/drawing/2014/main" id="{1BCC1ECE-3B8C-4F52-BB94-CC79FEE37D8F}"/>
            </a:ext>
          </a:extLst>
        </xdr:cNvPr>
        <xdr:cNvSpPr/>
      </xdr:nvSpPr>
      <xdr:spPr>
        <a:xfrm>
          <a:off x="28575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140970</xdr:rowOff>
    </xdr:from>
    <xdr:to>
      <xdr:col>19</xdr:col>
      <xdr:colOff>177800</xdr:colOff>
      <xdr:row>38</xdr:row>
      <xdr:rowOff>165735</xdr:rowOff>
    </xdr:to>
    <xdr:cxnSp macro="">
      <xdr:nvCxnSpPr>
        <xdr:cNvPr id="78" name="直線コネクタ 77">
          <a:extLst>
            <a:ext uri="{FF2B5EF4-FFF2-40B4-BE49-F238E27FC236}">
              <a16:creationId xmlns:a16="http://schemas.microsoft.com/office/drawing/2014/main" id="{6965AD58-6894-499E-AB54-5DC1ADCC3186}"/>
            </a:ext>
          </a:extLst>
        </xdr:cNvPr>
        <xdr:cNvCxnSpPr/>
      </xdr:nvCxnSpPr>
      <xdr:spPr>
        <a:xfrm>
          <a:off x="2908300" y="665607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63500</xdr:rowOff>
    </xdr:from>
    <xdr:to>
      <xdr:col>10</xdr:col>
      <xdr:colOff>165100</xdr:colOff>
      <xdr:row>38</xdr:row>
      <xdr:rowOff>165100</xdr:rowOff>
    </xdr:to>
    <xdr:sp macro="" textlink="">
      <xdr:nvSpPr>
        <xdr:cNvPr id="79" name="楕円 78">
          <a:extLst>
            <a:ext uri="{FF2B5EF4-FFF2-40B4-BE49-F238E27FC236}">
              <a16:creationId xmlns:a16="http://schemas.microsoft.com/office/drawing/2014/main" id="{4B293E18-1B6E-488F-8104-B5717EBB1061}"/>
            </a:ext>
          </a:extLst>
        </xdr:cNvPr>
        <xdr:cNvSpPr/>
      </xdr:nvSpPr>
      <xdr:spPr>
        <a:xfrm>
          <a:off x="19685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114300</xdr:rowOff>
    </xdr:from>
    <xdr:to>
      <xdr:col>15</xdr:col>
      <xdr:colOff>50800</xdr:colOff>
      <xdr:row>38</xdr:row>
      <xdr:rowOff>140970</xdr:rowOff>
    </xdr:to>
    <xdr:cxnSp macro="">
      <xdr:nvCxnSpPr>
        <xdr:cNvPr id="80" name="直線コネクタ 79">
          <a:extLst>
            <a:ext uri="{FF2B5EF4-FFF2-40B4-BE49-F238E27FC236}">
              <a16:creationId xmlns:a16="http://schemas.microsoft.com/office/drawing/2014/main" id="{433EE0AA-6E01-4098-8E61-1C1C312202EB}"/>
            </a:ext>
          </a:extLst>
        </xdr:cNvPr>
        <xdr:cNvCxnSpPr/>
      </xdr:nvCxnSpPr>
      <xdr:spPr>
        <a:xfrm>
          <a:off x="2019300" y="66294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27305</xdr:rowOff>
    </xdr:from>
    <xdr:to>
      <xdr:col>6</xdr:col>
      <xdr:colOff>38100</xdr:colOff>
      <xdr:row>38</xdr:row>
      <xdr:rowOff>128905</xdr:rowOff>
    </xdr:to>
    <xdr:sp macro="" textlink="">
      <xdr:nvSpPr>
        <xdr:cNvPr id="81" name="楕円 80">
          <a:extLst>
            <a:ext uri="{FF2B5EF4-FFF2-40B4-BE49-F238E27FC236}">
              <a16:creationId xmlns:a16="http://schemas.microsoft.com/office/drawing/2014/main" id="{D91DE852-D89B-4FC9-9C56-163D556B3524}"/>
            </a:ext>
          </a:extLst>
        </xdr:cNvPr>
        <xdr:cNvSpPr/>
      </xdr:nvSpPr>
      <xdr:spPr>
        <a:xfrm>
          <a:off x="107950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78105</xdr:rowOff>
    </xdr:from>
    <xdr:to>
      <xdr:col>10</xdr:col>
      <xdr:colOff>114300</xdr:colOff>
      <xdr:row>38</xdr:row>
      <xdr:rowOff>114300</xdr:rowOff>
    </xdr:to>
    <xdr:cxnSp macro="">
      <xdr:nvCxnSpPr>
        <xdr:cNvPr id="82" name="直線コネクタ 81">
          <a:extLst>
            <a:ext uri="{FF2B5EF4-FFF2-40B4-BE49-F238E27FC236}">
              <a16:creationId xmlns:a16="http://schemas.microsoft.com/office/drawing/2014/main" id="{299A2025-E6D3-4542-9DFA-4C010367BE11}"/>
            </a:ext>
          </a:extLst>
        </xdr:cNvPr>
        <xdr:cNvCxnSpPr/>
      </xdr:nvCxnSpPr>
      <xdr:spPr>
        <a:xfrm>
          <a:off x="1130300" y="65932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21607</xdr:rowOff>
    </xdr:from>
    <xdr:ext cx="405111" cy="259045"/>
    <xdr:sp macro="" textlink="">
      <xdr:nvSpPr>
        <xdr:cNvPr id="83" name="n_1aveValue【道路】&#10;有形固定資産減価償却率">
          <a:extLst>
            <a:ext uri="{FF2B5EF4-FFF2-40B4-BE49-F238E27FC236}">
              <a16:creationId xmlns:a16="http://schemas.microsoft.com/office/drawing/2014/main" id="{F8C55CDC-6675-48F7-AB1B-95C6D02FF114}"/>
            </a:ext>
          </a:extLst>
        </xdr:cNvPr>
        <xdr:cNvSpPr txBox="1"/>
      </xdr:nvSpPr>
      <xdr:spPr>
        <a:xfrm>
          <a:off x="3582044" y="636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2557</xdr:rowOff>
    </xdr:from>
    <xdr:ext cx="405111" cy="259045"/>
    <xdr:sp macro="" textlink="">
      <xdr:nvSpPr>
        <xdr:cNvPr id="84" name="n_2aveValue【道路】&#10;有形固定資産減価償却率">
          <a:extLst>
            <a:ext uri="{FF2B5EF4-FFF2-40B4-BE49-F238E27FC236}">
              <a16:creationId xmlns:a16="http://schemas.microsoft.com/office/drawing/2014/main" id="{5C4DB003-5556-483D-AE6E-3834CED90BC2}"/>
            </a:ext>
          </a:extLst>
        </xdr:cNvPr>
        <xdr:cNvSpPr txBox="1"/>
      </xdr:nvSpPr>
      <xdr:spPr>
        <a:xfrm>
          <a:off x="2705744"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128287</xdr:rowOff>
    </xdr:from>
    <xdr:ext cx="405111" cy="259045"/>
    <xdr:sp macro="" textlink="">
      <xdr:nvSpPr>
        <xdr:cNvPr id="85" name="n_3aveValue【道路】&#10;有形固定資産減価償却率">
          <a:extLst>
            <a:ext uri="{FF2B5EF4-FFF2-40B4-BE49-F238E27FC236}">
              <a16:creationId xmlns:a16="http://schemas.microsoft.com/office/drawing/2014/main" id="{90CC3705-4DBD-467E-849D-8C8DF261F59D}"/>
            </a:ext>
          </a:extLst>
        </xdr:cNvPr>
        <xdr:cNvSpPr txBox="1"/>
      </xdr:nvSpPr>
      <xdr:spPr>
        <a:xfrm>
          <a:off x="1816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135907</xdr:rowOff>
    </xdr:from>
    <xdr:ext cx="405111" cy="259045"/>
    <xdr:sp macro="" textlink="">
      <xdr:nvSpPr>
        <xdr:cNvPr id="86" name="n_4aveValue【道路】&#10;有形固定資産減価償却率">
          <a:extLst>
            <a:ext uri="{FF2B5EF4-FFF2-40B4-BE49-F238E27FC236}">
              <a16:creationId xmlns:a16="http://schemas.microsoft.com/office/drawing/2014/main" id="{B789808D-C004-4126-9388-411412EDD7E1}"/>
            </a:ext>
          </a:extLst>
        </xdr:cNvPr>
        <xdr:cNvSpPr txBox="1"/>
      </xdr:nvSpPr>
      <xdr:spPr>
        <a:xfrm>
          <a:off x="927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36212</xdr:rowOff>
    </xdr:from>
    <xdr:ext cx="405111" cy="259045"/>
    <xdr:sp macro="" textlink="">
      <xdr:nvSpPr>
        <xdr:cNvPr id="87" name="n_1mainValue【道路】&#10;有形固定資産減価償却率">
          <a:extLst>
            <a:ext uri="{FF2B5EF4-FFF2-40B4-BE49-F238E27FC236}">
              <a16:creationId xmlns:a16="http://schemas.microsoft.com/office/drawing/2014/main" id="{3532E9A1-C885-4083-BF2B-BCC830D627CC}"/>
            </a:ext>
          </a:extLst>
        </xdr:cNvPr>
        <xdr:cNvSpPr txBox="1"/>
      </xdr:nvSpPr>
      <xdr:spPr>
        <a:xfrm>
          <a:off x="3582044"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11447</xdr:rowOff>
    </xdr:from>
    <xdr:ext cx="405111" cy="259045"/>
    <xdr:sp macro="" textlink="">
      <xdr:nvSpPr>
        <xdr:cNvPr id="88" name="n_2mainValue【道路】&#10;有形固定資産減価償却率">
          <a:extLst>
            <a:ext uri="{FF2B5EF4-FFF2-40B4-BE49-F238E27FC236}">
              <a16:creationId xmlns:a16="http://schemas.microsoft.com/office/drawing/2014/main" id="{5EA83D9A-97B8-467B-80C1-FAF2B4CF6127}"/>
            </a:ext>
          </a:extLst>
        </xdr:cNvPr>
        <xdr:cNvSpPr txBox="1"/>
      </xdr:nvSpPr>
      <xdr:spPr>
        <a:xfrm>
          <a:off x="27057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156227</xdr:rowOff>
    </xdr:from>
    <xdr:ext cx="405111" cy="259045"/>
    <xdr:sp macro="" textlink="">
      <xdr:nvSpPr>
        <xdr:cNvPr id="89" name="n_3mainValue【道路】&#10;有形固定資産減価償却率">
          <a:extLst>
            <a:ext uri="{FF2B5EF4-FFF2-40B4-BE49-F238E27FC236}">
              <a16:creationId xmlns:a16="http://schemas.microsoft.com/office/drawing/2014/main" id="{006753E6-796B-4310-A2A4-BE3A1030104A}"/>
            </a:ext>
          </a:extLst>
        </xdr:cNvPr>
        <xdr:cNvSpPr txBox="1"/>
      </xdr:nvSpPr>
      <xdr:spPr>
        <a:xfrm>
          <a:off x="1816744" y="667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120032</xdr:rowOff>
    </xdr:from>
    <xdr:ext cx="405111" cy="259045"/>
    <xdr:sp macro="" textlink="">
      <xdr:nvSpPr>
        <xdr:cNvPr id="90" name="n_4mainValue【道路】&#10;有形固定資産減価償却率">
          <a:extLst>
            <a:ext uri="{FF2B5EF4-FFF2-40B4-BE49-F238E27FC236}">
              <a16:creationId xmlns:a16="http://schemas.microsoft.com/office/drawing/2014/main" id="{03543A00-CE9B-44C9-BC7B-086BCB9E0A0A}"/>
            </a:ext>
          </a:extLst>
        </xdr:cNvPr>
        <xdr:cNvSpPr txBox="1"/>
      </xdr:nvSpPr>
      <xdr:spPr>
        <a:xfrm>
          <a:off x="927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7CD1C2A-45B3-48C1-9E3F-14D5446E808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78F7A7B-8C50-4E83-A949-199CAC12D85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57543F6-6361-4B2C-A2B7-81821D4F3D8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6F59485-6155-4601-93E3-5FB6F67CBAC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5417EA9-3EF1-4B5E-8D1E-5E9C0A41809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D5C1EC0-B554-4B53-92FE-A1C2741B734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4C53F22-8405-4072-9B24-A247F7693CE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36C3C32-F96B-4ECC-AA21-C224849FDED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C4BAF8F-DC1B-48C3-AAA8-6F7387F3735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7BCCACA-1748-4BA5-846C-D990B18C0A1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8F6BB49A-0F71-4D7F-8B94-31272DEC06A9}"/>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B027020B-FD31-4C47-820B-E5E48D2213E1}"/>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5652ED54-2276-4077-8812-E6413EA0E1DE}"/>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23B7160C-678F-4D1A-9D36-D2C046A9D3EB}"/>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93B012CE-69B8-4DC5-B746-8F5D9FD8DDD6}"/>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C7BB3742-A5DD-4550-916F-38AE78A18EDB}"/>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6AA61C8E-558B-495A-94C0-7CC4215F4B1A}"/>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B45AB83B-4AE3-4808-898E-612FDAF5A41E}"/>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CBF914F5-8E57-454B-AE28-9AE0BB41B10B}"/>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8BCFB606-C31A-423F-9C8B-A99BDFF0D92F}"/>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C00D77C8-94EC-4E60-BBE7-E08E5FA77604}"/>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D2C89E26-1E53-4FF3-B9DF-448C96FC156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8059CE4C-2276-4889-9310-C62E9620BE7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4BD77B0C-5A10-4444-BAA5-AB2F53D3241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5364312C-0AA9-4A88-AA95-897F844AD45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93574</xdr:rowOff>
    </xdr:from>
    <xdr:to>
      <xdr:col>54</xdr:col>
      <xdr:colOff>189865</xdr:colOff>
      <xdr:row>41</xdr:row>
      <xdr:rowOff>144600</xdr:rowOff>
    </xdr:to>
    <xdr:cxnSp macro="">
      <xdr:nvCxnSpPr>
        <xdr:cNvPr id="116" name="直線コネクタ 115">
          <a:extLst>
            <a:ext uri="{FF2B5EF4-FFF2-40B4-BE49-F238E27FC236}">
              <a16:creationId xmlns:a16="http://schemas.microsoft.com/office/drawing/2014/main" id="{5ADDA76F-94D8-4C29-B5AE-C570773EA300}"/>
            </a:ext>
          </a:extLst>
        </xdr:cNvPr>
        <xdr:cNvCxnSpPr/>
      </xdr:nvCxnSpPr>
      <xdr:spPr>
        <a:xfrm flipV="1">
          <a:off x="10476865" y="5751424"/>
          <a:ext cx="0" cy="142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148427</xdr:rowOff>
    </xdr:from>
    <xdr:ext cx="469744" cy="259045"/>
    <xdr:sp macro="" textlink="">
      <xdr:nvSpPr>
        <xdr:cNvPr id="117" name="【道路】&#10;一人当たり延長最小値テキスト">
          <a:extLst>
            <a:ext uri="{FF2B5EF4-FFF2-40B4-BE49-F238E27FC236}">
              <a16:creationId xmlns:a16="http://schemas.microsoft.com/office/drawing/2014/main" id="{D3958F18-A547-4A7D-8BD5-794DFBC637DB}"/>
            </a:ext>
          </a:extLst>
        </xdr:cNvPr>
        <xdr:cNvSpPr txBox="1"/>
      </xdr:nvSpPr>
      <xdr:spPr>
        <a:xfrm>
          <a:off x="10515600" y="717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144600</xdr:rowOff>
    </xdr:from>
    <xdr:to>
      <xdr:col>55</xdr:col>
      <xdr:colOff>88900</xdr:colOff>
      <xdr:row>41</xdr:row>
      <xdr:rowOff>144600</xdr:rowOff>
    </xdr:to>
    <xdr:cxnSp macro="">
      <xdr:nvCxnSpPr>
        <xdr:cNvPr id="118" name="直線コネクタ 117">
          <a:extLst>
            <a:ext uri="{FF2B5EF4-FFF2-40B4-BE49-F238E27FC236}">
              <a16:creationId xmlns:a16="http://schemas.microsoft.com/office/drawing/2014/main" id="{F0A5F681-9EAD-4554-8523-072EA40939AB}"/>
            </a:ext>
          </a:extLst>
        </xdr:cNvPr>
        <xdr:cNvCxnSpPr/>
      </xdr:nvCxnSpPr>
      <xdr:spPr>
        <a:xfrm>
          <a:off x="10388600" y="717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40251</xdr:rowOff>
    </xdr:from>
    <xdr:ext cx="534377" cy="259045"/>
    <xdr:sp macro="" textlink="">
      <xdr:nvSpPr>
        <xdr:cNvPr id="119" name="【道路】&#10;一人当たり延長最大値テキスト">
          <a:extLst>
            <a:ext uri="{FF2B5EF4-FFF2-40B4-BE49-F238E27FC236}">
              <a16:creationId xmlns:a16="http://schemas.microsoft.com/office/drawing/2014/main" id="{3C0F915C-397C-4A98-8C38-2D005ECBA4BA}"/>
            </a:ext>
          </a:extLst>
        </xdr:cNvPr>
        <xdr:cNvSpPr txBox="1"/>
      </xdr:nvSpPr>
      <xdr:spPr>
        <a:xfrm>
          <a:off x="10515600" y="552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93574</xdr:rowOff>
    </xdr:from>
    <xdr:to>
      <xdr:col>55</xdr:col>
      <xdr:colOff>88900</xdr:colOff>
      <xdr:row>33</xdr:row>
      <xdr:rowOff>93574</xdr:rowOff>
    </xdr:to>
    <xdr:cxnSp macro="">
      <xdr:nvCxnSpPr>
        <xdr:cNvPr id="120" name="直線コネクタ 119">
          <a:extLst>
            <a:ext uri="{FF2B5EF4-FFF2-40B4-BE49-F238E27FC236}">
              <a16:creationId xmlns:a16="http://schemas.microsoft.com/office/drawing/2014/main" id="{10D13836-F983-4DE9-A788-EAA4BCD673DF}"/>
            </a:ext>
          </a:extLst>
        </xdr:cNvPr>
        <xdr:cNvCxnSpPr/>
      </xdr:nvCxnSpPr>
      <xdr:spPr>
        <a:xfrm>
          <a:off x="10388600" y="5751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120838</xdr:rowOff>
    </xdr:from>
    <xdr:ext cx="534377" cy="259045"/>
    <xdr:sp macro="" textlink="">
      <xdr:nvSpPr>
        <xdr:cNvPr id="121" name="【道路】&#10;一人当たり延長平均値テキスト">
          <a:extLst>
            <a:ext uri="{FF2B5EF4-FFF2-40B4-BE49-F238E27FC236}">
              <a16:creationId xmlns:a16="http://schemas.microsoft.com/office/drawing/2014/main" id="{3D3F4589-480C-43A0-90EA-F076C1F9E5A1}"/>
            </a:ext>
          </a:extLst>
        </xdr:cNvPr>
        <xdr:cNvSpPr txBox="1"/>
      </xdr:nvSpPr>
      <xdr:spPr>
        <a:xfrm>
          <a:off x="10515600" y="6635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142411</xdr:rowOff>
    </xdr:from>
    <xdr:to>
      <xdr:col>55</xdr:col>
      <xdr:colOff>50800</xdr:colOff>
      <xdr:row>39</xdr:row>
      <xdr:rowOff>72561</xdr:rowOff>
    </xdr:to>
    <xdr:sp macro="" textlink="">
      <xdr:nvSpPr>
        <xdr:cNvPr id="122" name="フローチャート: 判断 121">
          <a:extLst>
            <a:ext uri="{FF2B5EF4-FFF2-40B4-BE49-F238E27FC236}">
              <a16:creationId xmlns:a16="http://schemas.microsoft.com/office/drawing/2014/main" id="{0E0F06DD-2C46-426C-BBA7-AF1CB3B313FD}"/>
            </a:ext>
          </a:extLst>
        </xdr:cNvPr>
        <xdr:cNvSpPr/>
      </xdr:nvSpPr>
      <xdr:spPr>
        <a:xfrm>
          <a:off x="10426700" y="665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147440</xdr:rowOff>
    </xdr:from>
    <xdr:to>
      <xdr:col>50</xdr:col>
      <xdr:colOff>165100</xdr:colOff>
      <xdr:row>39</xdr:row>
      <xdr:rowOff>77590</xdr:rowOff>
    </xdr:to>
    <xdr:sp macro="" textlink="">
      <xdr:nvSpPr>
        <xdr:cNvPr id="123" name="フローチャート: 判断 122">
          <a:extLst>
            <a:ext uri="{FF2B5EF4-FFF2-40B4-BE49-F238E27FC236}">
              <a16:creationId xmlns:a16="http://schemas.microsoft.com/office/drawing/2014/main" id="{CA5CA441-BB2E-436B-AB7F-D36EA762BCA1}"/>
            </a:ext>
          </a:extLst>
        </xdr:cNvPr>
        <xdr:cNvSpPr/>
      </xdr:nvSpPr>
      <xdr:spPr>
        <a:xfrm>
          <a:off x="9588500" y="666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161074</xdr:rowOff>
    </xdr:from>
    <xdr:to>
      <xdr:col>46</xdr:col>
      <xdr:colOff>38100</xdr:colOff>
      <xdr:row>39</xdr:row>
      <xdr:rowOff>91224</xdr:rowOff>
    </xdr:to>
    <xdr:sp macro="" textlink="">
      <xdr:nvSpPr>
        <xdr:cNvPr id="124" name="フローチャート: 判断 123">
          <a:extLst>
            <a:ext uri="{FF2B5EF4-FFF2-40B4-BE49-F238E27FC236}">
              <a16:creationId xmlns:a16="http://schemas.microsoft.com/office/drawing/2014/main" id="{221E0BC6-32A0-48B5-B92D-899463A7A9E3}"/>
            </a:ext>
          </a:extLst>
        </xdr:cNvPr>
        <xdr:cNvSpPr/>
      </xdr:nvSpPr>
      <xdr:spPr>
        <a:xfrm>
          <a:off x="8699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1985</xdr:rowOff>
    </xdr:from>
    <xdr:to>
      <xdr:col>41</xdr:col>
      <xdr:colOff>101600</xdr:colOff>
      <xdr:row>39</xdr:row>
      <xdr:rowOff>103585</xdr:rowOff>
    </xdr:to>
    <xdr:sp macro="" textlink="">
      <xdr:nvSpPr>
        <xdr:cNvPr id="125" name="フローチャート: 判断 124">
          <a:extLst>
            <a:ext uri="{FF2B5EF4-FFF2-40B4-BE49-F238E27FC236}">
              <a16:creationId xmlns:a16="http://schemas.microsoft.com/office/drawing/2014/main" id="{FE787AF8-2E43-4A96-8AFD-CFC5A68CE03E}"/>
            </a:ext>
          </a:extLst>
        </xdr:cNvPr>
        <xdr:cNvSpPr/>
      </xdr:nvSpPr>
      <xdr:spPr>
        <a:xfrm>
          <a:off x="7810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41157</xdr:rowOff>
    </xdr:from>
    <xdr:to>
      <xdr:col>36</xdr:col>
      <xdr:colOff>165100</xdr:colOff>
      <xdr:row>39</xdr:row>
      <xdr:rowOff>142757</xdr:rowOff>
    </xdr:to>
    <xdr:sp macro="" textlink="">
      <xdr:nvSpPr>
        <xdr:cNvPr id="126" name="フローチャート: 判断 125">
          <a:extLst>
            <a:ext uri="{FF2B5EF4-FFF2-40B4-BE49-F238E27FC236}">
              <a16:creationId xmlns:a16="http://schemas.microsoft.com/office/drawing/2014/main" id="{C0CC5B54-BC83-4E36-B2A5-8EECF462FF50}"/>
            </a:ext>
          </a:extLst>
        </xdr:cNvPr>
        <xdr:cNvSpPr/>
      </xdr:nvSpPr>
      <xdr:spPr>
        <a:xfrm>
          <a:off x="6921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E993244-7AD1-4792-8893-AACAEE72DC9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EB7416C-B582-421D-976C-43545FFD180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FADBE2D-4E42-4DB5-9673-C9C6D1D80D6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304F56D-D8F3-45C2-AE5C-4872CB90C3D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B51A8358-5B59-4422-970B-C5FFDF08CD9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42774</xdr:rowOff>
    </xdr:from>
    <xdr:to>
      <xdr:col>55</xdr:col>
      <xdr:colOff>50800</xdr:colOff>
      <xdr:row>33</xdr:row>
      <xdr:rowOff>144374</xdr:rowOff>
    </xdr:to>
    <xdr:sp macro="" textlink="">
      <xdr:nvSpPr>
        <xdr:cNvPr id="132" name="楕円 131">
          <a:extLst>
            <a:ext uri="{FF2B5EF4-FFF2-40B4-BE49-F238E27FC236}">
              <a16:creationId xmlns:a16="http://schemas.microsoft.com/office/drawing/2014/main" id="{55B716B0-0453-41B0-83E1-B5D3D5FC9E5B}"/>
            </a:ext>
          </a:extLst>
        </xdr:cNvPr>
        <xdr:cNvSpPr/>
      </xdr:nvSpPr>
      <xdr:spPr>
        <a:xfrm>
          <a:off x="10426700" y="570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167251</xdr:rowOff>
    </xdr:from>
    <xdr:ext cx="534377" cy="259045"/>
    <xdr:sp macro="" textlink="">
      <xdr:nvSpPr>
        <xdr:cNvPr id="133" name="【道路】&#10;一人当たり延長該当値テキスト">
          <a:extLst>
            <a:ext uri="{FF2B5EF4-FFF2-40B4-BE49-F238E27FC236}">
              <a16:creationId xmlns:a16="http://schemas.microsoft.com/office/drawing/2014/main" id="{B5664D17-F6C1-41DC-B0A7-F1772A51A09A}"/>
            </a:ext>
          </a:extLst>
        </xdr:cNvPr>
        <xdr:cNvSpPr txBox="1"/>
      </xdr:nvSpPr>
      <xdr:spPr>
        <a:xfrm>
          <a:off x="10515600" y="565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83203</xdr:rowOff>
    </xdr:from>
    <xdr:to>
      <xdr:col>50</xdr:col>
      <xdr:colOff>165100</xdr:colOff>
      <xdr:row>34</xdr:row>
      <xdr:rowOff>13353</xdr:rowOff>
    </xdr:to>
    <xdr:sp macro="" textlink="">
      <xdr:nvSpPr>
        <xdr:cNvPr id="134" name="楕円 133">
          <a:extLst>
            <a:ext uri="{FF2B5EF4-FFF2-40B4-BE49-F238E27FC236}">
              <a16:creationId xmlns:a16="http://schemas.microsoft.com/office/drawing/2014/main" id="{CAFC0110-34DB-4C4B-B371-90BE3DA94EE1}"/>
            </a:ext>
          </a:extLst>
        </xdr:cNvPr>
        <xdr:cNvSpPr/>
      </xdr:nvSpPr>
      <xdr:spPr>
        <a:xfrm>
          <a:off x="9588500" y="574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93574</xdr:rowOff>
    </xdr:from>
    <xdr:to>
      <xdr:col>55</xdr:col>
      <xdr:colOff>0</xdr:colOff>
      <xdr:row>33</xdr:row>
      <xdr:rowOff>134003</xdr:rowOff>
    </xdr:to>
    <xdr:cxnSp macro="">
      <xdr:nvCxnSpPr>
        <xdr:cNvPr id="135" name="直線コネクタ 134">
          <a:extLst>
            <a:ext uri="{FF2B5EF4-FFF2-40B4-BE49-F238E27FC236}">
              <a16:creationId xmlns:a16="http://schemas.microsoft.com/office/drawing/2014/main" id="{D20A5598-820A-4F09-93C1-66D0E43F6631}"/>
            </a:ext>
          </a:extLst>
        </xdr:cNvPr>
        <xdr:cNvCxnSpPr/>
      </xdr:nvCxnSpPr>
      <xdr:spPr>
        <a:xfrm flipV="1">
          <a:off x="9639300" y="5751424"/>
          <a:ext cx="838200" cy="4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124286</xdr:rowOff>
    </xdr:from>
    <xdr:to>
      <xdr:col>46</xdr:col>
      <xdr:colOff>38100</xdr:colOff>
      <xdr:row>34</xdr:row>
      <xdr:rowOff>54436</xdr:rowOff>
    </xdr:to>
    <xdr:sp macro="" textlink="">
      <xdr:nvSpPr>
        <xdr:cNvPr id="136" name="楕円 135">
          <a:extLst>
            <a:ext uri="{FF2B5EF4-FFF2-40B4-BE49-F238E27FC236}">
              <a16:creationId xmlns:a16="http://schemas.microsoft.com/office/drawing/2014/main" id="{570473CC-4FF2-4FDA-917A-BC19C2323A7B}"/>
            </a:ext>
          </a:extLst>
        </xdr:cNvPr>
        <xdr:cNvSpPr/>
      </xdr:nvSpPr>
      <xdr:spPr>
        <a:xfrm>
          <a:off x="8699500" y="578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134003</xdr:rowOff>
    </xdr:from>
    <xdr:to>
      <xdr:col>50</xdr:col>
      <xdr:colOff>114300</xdr:colOff>
      <xdr:row>34</xdr:row>
      <xdr:rowOff>3636</xdr:rowOff>
    </xdr:to>
    <xdr:cxnSp macro="">
      <xdr:nvCxnSpPr>
        <xdr:cNvPr id="137" name="直線コネクタ 136">
          <a:extLst>
            <a:ext uri="{FF2B5EF4-FFF2-40B4-BE49-F238E27FC236}">
              <a16:creationId xmlns:a16="http://schemas.microsoft.com/office/drawing/2014/main" id="{85E85042-EB78-4B62-A00B-68983C39F617}"/>
            </a:ext>
          </a:extLst>
        </xdr:cNvPr>
        <xdr:cNvCxnSpPr/>
      </xdr:nvCxnSpPr>
      <xdr:spPr>
        <a:xfrm flipV="1">
          <a:off x="8750300" y="5791853"/>
          <a:ext cx="889000" cy="4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161956</xdr:rowOff>
    </xdr:from>
    <xdr:to>
      <xdr:col>41</xdr:col>
      <xdr:colOff>101600</xdr:colOff>
      <xdr:row>34</xdr:row>
      <xdr:rowOff>92106</xdr:rowOff>
    </xdr:to>
    <xdr:sp macro="" textlink="">
      <xdr:nvSpPr>
        <xdr:cNvPr id="138" name="楕円 137">
          <a:extLst>
            <a:ext uri="{FF2B5EF4-FFF2-40B4-BE49-F238E27FC236}">
              <a16:creationId xmlns:a16="http://schemas.microsoft.com/office/drawing/2014/main" id="{14DB9EC9-0E66-46E4-92A7-8DDCB4B5D7A0}"/>
            </a:ext>
          </a:extLst>
        </xdr:cNvPr>
        <xdr:cNvSpPr/>
      </xdr:nvSpPr>
      <xdr:spPr>
        <a:xfrm>
          <a:off x="7810500" y="581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3636</xdr:rowOff>
    </xdr:from>
    <xdr:to>
      <xdr:col>45</xdr:col>
      <xdr:colOff>177800</xdr:colOff>
      <xdr:row>34</xdr:row>
      <xdr:rowOff>41306</xdr:rowOff>
    </xdr:to>
    <xdr:cxnSp macro="">
      <xdr:nvCxnSpPr>
        <xdr:cNvPr id="139" name="直線コネクタ 138">
          <a:extLst>
            <a:ext uri="{FF2B5EF4-FFF2-40B4-BE49-F238E27FC236}">
              <a16:creationId xmlns:a16="http://schemas.microsoft.com/office/drawing/2014/main" id="{062BCA1E-DD5D-469A-9024-72ED53FFC209}"/>
            </a:ext>
          </a:extLst>
        </xdr:cNvPr>
        <xdr:cNvCxnSpPr/>
      </xdr:nvCxnSpPr>
      <xdr:spPr>
        <a:xfrm flipV="1">
          <a:off x="7861300" y="5832936"/>
          <a:ext cx="889000" cy="3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21546</xdr:rowOff>
    </xdr:from>
    <xdr:to>
      <xdr:col>36</xdr:col>
      <xdr:colOff>165100</xdr:colOff>
      <xdr:row>34</xdr:row>
      <xdr:rowOff>123146</xdr:rowOff>
    </xdr:to>
    <xdr:sp macro="" textlink="">
      <xdr:nvSpPr>
        <xdr:cNvPr id="140" name="楕円 139">
          <a:extLst>
            <a:ext uri="{FF2B5EF4-FFF2-40B4-BE49-F238E27FC236}">
              <a16:creationId xmlns:a16="http://schemas.microsoft.com/office/drawing/2014/main" id="{14964E70-77C6-4514-B043-61CF04297E74}"/>
            </a:ext>
          </a:extLst>
        </xdr:cNvPr>
        <xdr:cNvSpPr/>
      </xdr:nvSpPr>
      <xdr:spPr>
        <a:xfrm>
          <a:off x="6921500" y="585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41306</xdr:rowOff>
    </xdr:from>
    <xdr:to>
      <xdr:col>41</xdr:col>
      <xdr:colOff>50800</xdr:colOff>
      <xdr:row>34</xdr:row>
      <xdr:rowOff>72346</xdr:rowOff>
    </xdr:to>
    <xdr:cxnSp macro="">
      <xdr:nvCxnSpPr>
        <xdr:cNvPr id="141" name="直線コネクタ 140">
          <a:extLst>
            <a:ext uri="{FF2B5EF4-FFF2-40B4-BE49-F238E27FC236}">
              <a16:creationId xmlns:a16="http://schemas.microsoft.com/office/drawing/2014/main" id="{91608F79-F682-46C5-ACA0-18F1AB2A56FA}"/>
            </a:ext>
          </a:extLst>
        </xdr:cNvPr>
        <xdr:cNvCxnSpPr/>
      </xdr:nvCxnSpPr>
      <xdr:spPr>
        <a:xfrm flipV="1">
          <a:off x="6972300" y="5870606"/>
          <a:ext cx="889000" cy="3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68717</xdr:rowOff>
    </xdr:from>
    <xdr:ext cx="534377" cy="259045"/>
    <xdr:sp macro="" textlink="">
      <xdr:nvSpPr>
        <xdr:cNvPr id="142" name="n_1aveValue【道路】&#10;一人当たり延長">
          <a:extLst>
            <a:ext uri="{FF2B5EF4-FFF2-40B4-BE49-F238E27FC236}">
              <a16:creationId xmlns:a16="http://schemas.microsoft.com/office/drawing/2014/main" id="{63F1091D-50AA-43DD-9AC6-5BB02B9B70A0}"/>
            </a:ext>
          </a:extLst>
        </xdr:cNvPr>
        <xdr:cNvSpPr txBox="1"/>
      </xdr:nvSpPr>
      <xdr:spPr>
        <a:xfrm>
          <a:off x="9359411" y="675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82351</xdr:rowOff>
    </xdr:from>
    <xdr:ext cx="534377" cy="259045"/>
    <xdr:sp macro="" textlink="">
      <xdr:nvSpPr>
        <xdr:cNvPr id="143" name="n_2aveValue【道路】&#10;一人当たり延長">
          <a:extLst>
            <a:ext uri="{FF2B5EF4-FFF2-40B4-BE49-F238E27FC236}">
              <a16:creationId xmlns:a16="http://schemas.microsoft.com/office/drawing/2014/main" id="{57D1B798-AFAE-4F6B-AD17-FCF1FB68B136}"/>
            </a:ext>
          </a:extLst>
        </xdr:cNvPr>
        <xdr:cNvSpPr txBox="1"/>
      </xdr:nvSpPr>
      <xdr:spPr>
        <a:xfrm>
          <a:off x="8483111" y="676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94712</xdr:rowOff>
    </xdr:from>
    <xdr:ext cx="534377" cy="259045"/>
    <xdr:sp macro="" textlink="">
      <xdr:nvSpPr>
        <xdr:cNvPr id="144" name="n_3aveValue【道路】&#10;一人当たり延長">
          <a:extLst>
            <a:ext uri="{FF2B5EF4-FFF2-40B4-BE49-F238E27FC236}">
              <a16:creationId xmlns:a16="http://schemas.microsoft.com/office/drawing/2014/main" id="{5B3EF464-9A45-4470-A940-ECF34C3D69A5}"/>
            </a:ext>
          </a:extLst>
        </xdr:cNvPr>
        <xdr:cNvSpPr txBox="1"/>
      </xdr:nvSpPr>
      <xdr:spPr>
        <a:xfrm>
          <a:off x="7594111" y="678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133884</xdr:rowOff>
    </xdr:from>
    <xdr:ext cx="534377" cy="259045"/>
    <xdr:sp macro="" textlink="">
      <xdr:nvSpPr>
        <xdr:cNvPr id="145" name="n_4aveValue【道路】&#10;一人当たり延長">
          <a:extLst>
            <a:ext uri="{FF2B5EF4-FFF2-40B4-BE49-F238E27FC236}">
              <a16:creationId xmlns:a16="http://schemas.microsoft.com/office/drawing/2014/main" id="{A296533B-E833-45E0-AAC1-D4D1186125EB}"/>
            </a:ext>
          </a:extLst>
        </xdr:cNvPr>
        <xdr:cNvSpPr txBox="1"/>
      </xdr:nvSpPr>
      <xdr:spPr>
        <a:xfrm>
          <a:off x="6705111" y="682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32</xdr:row>
      <xdr:rowOff>29880</xdr:rowOff>
    </xdr:from>
    <xdr:ext cx="534377" cy="259045"/>
    <xdr:sp macro="" textlink="">
      <xdr:nvSpPr>
        <xdr:cNvPr id="146" name="n_1mainValue【道路】&#10;一人当たり延長">
          <a:extLst>
            <a:ext uri="{FF2B5EF4-FFF2-40B4-BE49-F238E27FC236}">
              <a16:creationId xmlns:a16="http://schemas.microsoft.com/office/drawing/2014/main" id="{678F108A-E94D-46F4-93E0-6149C19C8866}"/>
            </a:ext>
          </a:extLst>
        </xdr:cNvPr>
        <xdr:cNvSpPr txBox="1"/>
      </xdr:nvSpPr>
      <xdr:spPr>
        <a:xfrm>
          <a:off x="9359411" y="551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32</xdr:row>
      <xdr:rowOff>70963</xdr:rowOff>
    </xdr:from>
    <xdr:ext cx="534377" cy="259045"/>
    <xdr:sp macro="" textlink="">
      <xdr:nvSpPr>
        <xdr:cNvPr id="147" name="n_2mainValue【道路】&#10;一人当たり延長">
          <a:extLst>
            <a:ext uri="{FF2B5EF4-FFF2-40B4-BE49-F238E27FC236}">
              <a16:creationId xmlns:a16="http://schemas.microsoft.com/office/drawing/2014/main" id="{6633D795-0958-439C-B42C-7FC5BFD4D9BD}"/>
            </a:ext>
          </a:extLst>
        </xdr:cNvPr>
        <xdr:cNvSpPr txBox="1"/>
      </xdr:nvSpPr>
      <xdr:spPr>
        <a:xfrm>
          <a:off x="8483111" y="555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32</xdr:row>
      <xdr:rowOff>108633</xdr:rowOff>
    </xdr:from>
    <xdr:ext cx="534377" cy="259045"/>
    <xdr:sp macro="" textlink="">
      <xdr:nvSpPr>
        <xdr:cNvPr id="148" name="n_3mainValue【道路】&#10;一人当たり延長">
          <a:extLst>
            <a:ext uri="{FF2B5EF4-FFF2-40B4-BE49-F238E27FC236}">
              <a16:creationId xmlns:a16="http://schemas.microsoft.com/office/drawing/2014/main" id="{704FBF26-CBAA-4452-8364-1C43AA53C764}"/>
            </a:ext>
          </a:extLst>
        </xdr:cNvPr>
        <xdr:cNvSpPr txBox="1"/>
      </xdr:nvSpPr>
      <xdr:spPr>
        <a:xfrm>
          <a:off x="7594111" y="559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32</xdr:row>
      <xdr:rowOff>139673</xdr:rowOff>
    </xdr:from>
    <xdr:ext cx="534377" cy="259045"/>
    <xdr:sp macro="" textlink="">
      <xdr:nvSpPr>
        <xdr:cNvPr id="149" name="n_4mainValue【道路】&#10;一人当たり延長">
          <a:extLst>
            <a:ext uri="{FF2B5EF4-FFF2-40B4-BE49-F238E27FC236}">
              <a16:creationId xmlns:a16="http://schemas.microsoft.com/office/drawing/2014/main" id="{A4A0C8D0-8333-4ED4-B42A-026251A273AA}"/>
            </a:ext>
          </a:extLst>
        </xdr:cNvPr>
        <xdr:cNvSpPr txBox="1"/>
      </xdr:nvSpPr>
      <xdr:spPr>
        <a:xfrm>
          <a:off x="6705111" y="562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95736D20-E1CE-4E10-AE3A-EBB698CBF6C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4BBE461-94AF-4508-8965-3310FED0D8B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EA0487FB-8D12-44CA-A88F-C2067E57679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24B11137-2E5B-4B48-B6F5-3FB72A7EC7F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FFFE24EC-AB1C-47DA-93A4-9309F4AA3E1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9385EB8F-1E8F-4263-BAA2-D623C339083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D113F773-A2B7-4EF1-848D-1E30C2E5D87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94FE15C8-BD88-4464-A5C1-23378419C81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F850D3B3-E7EF-4205-A6D9-CCEAA3E6038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308A056F-73A0-43E3-B2C2-F8DA8E508E3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E92B1E8D-2442-4F32-9B10-322A73D09B5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8A5ECDCF-3DE5-4D1D-9345-4591A8F88B2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38A61277-E01F-4088-8D79-30A78AF8D2D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778581BB-039A-4673-8E3C-6F514610DD9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9A6F74F0-E30B-48AC-A954-729FB205896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810F1558-F9FA-4D42-A07D-C8716F8AFE2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8B797742-E397-467C-92F0-7F7CE54CF60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FED0BA66-AE0B-46FE-B8EF-087D67A57013}"/>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14F559F8-AD3E-409D-AE1D-1DA7997F1F9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4B32FC77-B661-46CF-A910-A1EC5CE6E6B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308A9F80-0277-4DA4-A4E1-C05D258B954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FC30842D-6EA3-4B5C-AB07-894E19FDD72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69A88DF2-BB7A-419E-8B2A-3BF99181698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3FD65467-EC80-40FF-904F-BF9E8EBAB8C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47D52155-FB5D-4DF9-80DF-A01F0DEF0E1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83276</xdr:rowOff>
    </xdr:from>
    <xdr:to>
      <xdr:col>24</xdr:col>
      <xdr:colOff>62865</xdr:colOff>
      <xdr:row>64</xdr:row>
      <xdr:rowOff>42454</xdr:rowOff>
    </xdr:to>
    <xdr:cxnSp macro="">
      <xdr:nvCxnSpPr>
        <xdr:cNvPr id="175" name="直線コネクタ 174">
          <a:extLst>
            <a:ext uri="{FF2B5EF4-FFF2-40B4-BE49-F238E27FC236}">
              <a16:creationId xmlns:a16="http://schemas.microsoft.com/office/drawing/2014/main" id="{1021D6B3-A75A-4004-B418-844F56C55D10}"/>
            </a:ext>
          </a:extLst>
        </xdr:cNvPr>
        <xdr:cNvCxnSpPr/>
      </xdr:nvCxnSpPr>
      <xdr:spPr>
        <a:xfrm flipV="1">
          <a:off x="4634865" y="9513026"/>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46281</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FA91226-3309-4034-BC95-1C9598C2115D}"/>
            </a:ext>
          </a:extLst>
        </xdr:cNvPr>
        <xdr:cNvSpPr txBox="1"/>
      </xdr:nvSpPr>
      <xdr:spPr>
        <a:xfrm>
          <a:off x="4673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42454</xdr:rowOff>
    </xdr:from>
    <xdr:to>
      <xdr:col>24</xdr:col>
      <xdr:colOff>152400</xdr:colOff>
      <xdr:row>64</xdr:row>
      <xdr:rowOff>42454</xdr:rowOff>
    </xdr:to>
    <xdr:cxnSp macro="">
      <xdr:nvCxnSpPr>
        <xdr:cNvPr id="177" name="直線コネクタ 176">
          <a:extLst>
            <a:ext uri="{FF2B5EF4-FFF2-40B4-BE49-F238E27FC236}">
              <a16:creationId xmlns:a16="http://schemas.microsoft.com/office/drawing/2014/main" id="{0BC4C4C4-3E0A-41D2-8E01-A341C4595DF3}"/>
            </a:ext>
          </a:extLst>
        </xdr:cNvPr>
        <xdr:cNvCxnSpPr/>
      </xdr:nvCxnSpPr>
      <xdr:spPr>
        <a:xfrm>
          <a:off x="4546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29953</xdr:rowOff>
    </xdr:from>
    <xdr:ext cx="340478" cy="259045"/>
    <xdr:sp macro="" textlink="">
      <xdr:nvSpPr>
        <xdr:cNvPr id="178" name="【橋りょう・トンネル】&#10;有形固定資産減価償却率最大値テキスト">
          <a:extLst>
            <a:ext uri="{FF2B5EF4-FFF2-40B4-BE49-F238E27FC236}">
              <a16:creationId xmlns:a16="http://schemas.microsoft.com/office/drawing/2014/main" id="{9A14F22A-0773-41FC-BCF3-9B18E275D9ED}"/>
            </a:ext>
          </a:extLst>
        </xdr:cNvPr>
        <xdr:cNvSpPr txBox="1"/>
      </xdr:nvSpPr>
      <xdr:spPr>
        <a:xfrm>
          <a:off x="4673600" y="928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83276</xdr:rowOff>
    </xdr:from>
    <xdr:to>
      <xdr:col>24</xdr:col>
      <xdr:colOff>152400</xdr:colOff>
      <xdr:row>55</xdr:row>
      <xdr:rowOff>83276</xdr:rowOff>
    </xdr:to>
    <xdr:cxnSp macro="">
      <xdr:nvCxnSpPr>
        <xdr:cNvPr id="179" name="直線コネクタ 178">
          <a:extLst>
            <a:ext uri="{FF2B5EF4-FFF2-40B4-BE49-F238E27FC236}">
              <a16:creationId xmlns:a16="http://schemas.microsoft.com/office/drawing/2014/main" id="{BEF5461B-AE6B-4021-95DB-CB33DEF7BCDF}"/>
            </a:ext>
          </a:extLst>
        </xdr:cNvPr>
        <xdr:cNvCxnSpPr/>
      </xdr:nvCxnSpPr>
      <xdr:spPr>
        <a:xfrm>
          <a:off x="4546600" y="951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D0EB9141-C6CD-42F2-8D80-DDD51D2C7D33}"/>
            </a:ext>
          </a:extLst>
        </xdr:cNvPr>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81" name="フローチャート: 判断 180">
          <a:extLst>
            <a:ext uri="{FF2B5EF4-FFF2-40B4-BE49-F238E27FC236}">
              <a16:creationId xmlns:a16="http://schemas.microsoft.com/office/drawing/2014/main" id="{38DBB9A1-400C-4483-8A2F-83E9C9C20F6D}"/>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2" name="フローチャート: 判断 181">
          <a:extLst>
            <a:ext uri="{FF2B5EF4-FFF2-40B4-BE49-F238E27FC236}">
              <a16:creationId xmlns:a16="http://schemas.microsoft.com/office/drawing/2014/main" id="{A232A472-9C2A-47BB-8F5E-5F617448FC6D}"/>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158206</xdr:rowOff>
    </xdr:from>
    <xdr:to>
      <xdr:col>15</xdr:col>
      <xdr:colOff>101600</xdr:colOff>
      <xdr:row>61</xdr:row>
      <xdr:rowOff>88356</xdr:rowOff>
    </xdr:to>
    <xdr:sp macro="" textlink="">
      <xdr:nvSpPr>
        <xdr:cNvPr id="183" name="フローチャート: 判断 182">
          <a:extLst>
            <a:ext uri="{FF2B5EF4-FFF2-40B4-BE49-F238E27FC236}">
              <a16:creationId xmlns:a16="http://schemas.microsoft.com/office/drawing/2014/main" id="{551B113C-6BAC-4AE3-9816-C389781CA058}"/>
            </a:ext>
          </a:extLst>
        </xdr:cNvPr>
        <xdr:cNvSpPr/>
      </xdr:nvSpPr>
      <xdr:spPr>
        <a:xfrm>
          <a:off x="2857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84" name="フローチャート: 判断 183">
          <a:extLst>
            <a:ext uri="{FF2B5EF4-FFF2-40B4-BE49-F238E27FC236}">
              <a16:creationId xmlns:a16="http://schemas.microsoft.com/office/drawing/2014/main" id="{7208CE05-8805-4FA3-B70E-EECCA5606FF4}"/>
            </a:ext>
          </a:extLst>
        </xdr:cNvPr>
        <xdr:cNvSpPr/>
      </xdr:nvSpPr>
      <xdr:spPr>
        <a:xfrm>
          <a:off x="1968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133713</xdr:rowOff>
    </xdr:from>
    <xdr:to>
      <xdr:col>6</xdr:col>
      <xdr:colOff>38100</xdr:colOff>
      <xdr:row>61</xdr:row>
      <xdr:rowOff>63863</xdr:rowOff>
    </xdr:to>
    <xdr:sp macro="" textlink="">
      <xdr:nvSpPr>
        <xdr:cNvPr id="185" name="フローチャート: 判断 184">
          <a:extLst>
            <a:ext uri="{FF2B5EF4-FFF2-40B4-BE49-F238E27FC236}">
              <a16:creationId xmlns:a16="http://schemas.microsoft.com/office/drawing/2014/main" id="{5CCBFF14-176D-4F47-A793-76B61471F916}"/>
            </a:ext>
          </a:extLst>
        </xdr:cNvPr>
        <xdr:cNvSpPr/>
      </xdr:nvSpPr>
      <xdr:spPr>
        <a:xfrm>
          <a:off x="1079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DAC7431-5AFE-4CB2-9A3E-B0A5D6E9778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F0504A4-9608-438F-97E3-BAA6746481B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8AECC34-FE78-435B-B752-ADF398215FA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A840B9D-98D3-428C-B13A-15760B623F0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E7FC2832-23FB-4D32-8B60-849C49241A3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127181</xdr:rowOff>
    </xdr:from>
    <xdr:to>
      <xdr:col>24</xdr:col>
      <xdr:colOff>114300</xdr:colOff>
      <xdr:row>61</xdr:row>
      <xdr:rowOff>57331</xdr:rowOff>
    </xdr:to>
    <xdr:sp macro="" textlink="">
      <xdr:nvSpPr>
        <xdr:cNvPr id="191" name="楕円 190">
          <a:extLst>
            <a:ext uri="{FF2B5EF4-FFF2-40B4-BE49-F238E27FC236}">
              <a16:creationId xmlns:a16="http://schemas.microsoft.com/office/drawing/2014/main" id="{A59786D5-EA9D-401F-A7C6-70C1BB56F5E1}"/>
            </a:ext>
          </a:extLst>
        </xdr:cNvPr>
        <xdr:cNvSpPr/>
      </xdr:nvSpPr>
      <xdr:spPr>
        <a:xfrm>
          <a:off x="4584700" y="1041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150058</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C600EEBF-36AE-4228-8FB8-1F2A1F900492}"/>
            </a:ext>
          </a:extLst>
        </xdr:cNvPr>
        <xdr:cNvSpPr txBox="1"/>
      </xdr:nvSpPr>
      <xdr:spPr>
        <a:xfrm>
          <a:off x="4673600" y="10265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102688</xdr:rowOff>
    </xdr:from>
    <xdr:to>
      <xdr:col>20</xdr:col>
      <xdr:colOff>38100</xdr:colOff>
      <xdr:row>61</xdr:row>
      <xdr:rowOff>32838</xdr:rowOff>
    </xdr:to>
    <xdr:sp macro="" textlink="">
      <xdr:nvSpPr>
        <xdr:cNvPr id="193" name="楕円 192">
          <a:extLst>
            <a:ext uri="{FF2B5EF4-FFF2-40B4-BE49-F238E27FC236}">
              <a16:creationId xmlns:a16="http://schemas.microsoft.com/office/drawing/2014/main" id="{52F4F1A1-A55F-484C-BF48-F6A173D77166}"/>
            </a:ext>
          </a:extLst>
        </xdr:cNvPr>
        <xdr:cNvSpPr/>
      </xdr:nvSpPr>
      <xdr:spPr>
        <a:xfrm>
          <a:off x="37465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153488</xdr:rowOff>
    </xdr:from>
    <xdr:to>
      <xdr:col>24</xdr:col>
      <xdr:colOff>63500</xdr:colOff>
      <xdr:row>61</xdr:row>
      <xdr:rowOff>6531</xdr:rowOff>
    </xdr:to>
    <xdr:cxnSp macro="">
      <xdr:nvCxnSpPr>
        <xdr:cNvPr id="194" name="直線コネクタ 193">
          <a:extLst>
            <a:ext uri="{FF2B5EF4-FFF2-40B4-BE49-F238E27FC236}">
              <a16:creationId xmlns:a16="http://schemas.microsoft.com/office/drawing/2014/main" id="{9221BA41-D9FC-4A73-A1FB-578DE9370CF8}"/>
            </a:ext>
          </a:extLst>
        </xdr:cNvPr>
        <xdr:cNvCxnSpPr/>
      </xdr:nvCxnSpPr>
      <xdr:spPr>
        <a:xfrm>
          <a:off x="3797300" y="1044048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110853</xdr:rowOff>
    </xdr:from>
    <xdr:to>
      <xdr:col>15</xdr:col>
      <xdr:colOff>101600</xdr:colOff>
      <xdr:row>61</xdr:row>
      <xdr:rowOff>41003</xdr:rowOff>
    </xdr:to>
    <xdr:sp macro="" textlink="">
      <xdr:nvSpPr>
        <xdr:cNvPr id="195" name="楕円 194">
          <a:extLst>
            <a:ext uri="{FF2B5EF4-FFF2-40B4-BE49-F238E27FC236}">
              <a16:creationId xmlns:a16="http://schemas.microsoft.com/office/drawing/2014/main" id="{A99FAC02-5139-450C-A1E5-FCC00E272C42}"/>
            </a:ext>
          </a:extLst>
        </xdr:cNvPr>
        <xdr:cNvSpPr/>
      </xdr:nvSpPr>
      <xdr:spPr>
        <a:xfrm>
          <a:off x="2857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153488</xdr:rowOff>
    </xdr:from>
    <xdr:to>
      <xdr:col>19</xdr:col>
      <xdr:colOff>177800</xdr:colOff>
      <xdr:row>60</xdr:row>
      <xdr:rowOff>161653</xdr:rowOff>
    </xdr:to>
    <xdr:cxnSp macro="">
      <xdr:nvCxnSpPr>
        <xdr:cNvPr id="196" name="直線コネクタ 195">
          <a:extLst>
            <a:ext uri="{FF2B5EF4-FFF2-40B4-BE49-F238E27FC236}">
              <a16:creationId xmlns:a16="http://schemas.microsoft.com/office/drawing/2014/main" id="{9E0F50CB-4863-4F48-BF9E-A404C895C084}"/>
            </a:ext>
          </a:extLst>
        </xdr:cNvPr>
        <xdr:cNvCxnSpPr/>
      </xdr:nvCxnSpPr>
      <xdr:spPr>
        <a:xfrm flipV="1">
          <a:off x="2908300" y="1044048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76563</xdr:rowOff>
    </xdr:from>
    <xdr:to>
      <xdr:col>10</xdr:col>
      <xdr:colOff>165100</xdr:colOff>
      <xdr:row>61</xdr:row>
      <xdr:rowOff>6713</xdr:rowOff>
    </xdr:to>
    <xdr:sp macro="" textlink="">
      <xdr:nvSpPr>
        <xdr:cNvPr id="197" name="楕円 196">
          <a:extLst>
            <a:ext uri="{FF2B5EF4-FFF2-40B4-BE49-F238E27FC236}">
              <a16:creationId xmlns:a16="http://schemas.microsoft.com/office/drawing/2014/main" id="{962C8B3C-EA23-4DA2-8CCE-E7BEBBDAAF0F}"/>
            </a:ext>
          </a:extLst>
        </xdr:cNvPr>
        <xdr:cNvSpPr/>
      </xdr:nvSpPr>
      <xdr:spPr>
        <a:xfrm>
          <a:off x="1968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127363</xdr:rowOff>
    </xdr:from>
    <xdr:to>
      <xdr:col>15</xdr:col>
      <xdr:colOff>50800</xdr:colOff>
      <xdr:row>60</xdr:row>
      <xdr:rowOff>161653</xdr:rowOff>
    </xdr:to>
    <xdr:cxnSp macro="">
      <xdr:nvCxnSpPr>
        <xdr:cNvPr id="198" name="直線コネクタ 197">
          <a:extLst>
            <a:ext uri="{FF2B5EF4-FFF2-40B4-BE49-F238E27FC236}">
              <a16:creationId xmlns:a16="http://schemas.microsoft.com/office/drawing/2014/main" id="{D557C7E9-F70A-422F-BCB1-2641A5C2E18F}"/>
            </a:ext>
          </a:extLst>
        </xdr:cNvPr>
        <xdr:cNvCxnSpPr/>
      </xdr:nvCxnSpPr>
      <xdr:spPr>
        <a:xfrm>
          <a:off x="2019300" y="1041436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58601</xdr:rowOff>
    </xdr:from>
    <xdr:to>
      <xdr:col>6</xdr:col>
      <xdr:colOff>38100</xdr:colOff>
      <xdr:row>60</xdr:row>
      <xdr:rowOff>160201</xdr:rowOff>
    </xdr:to>
    <xdr:sp macro="" textlink="">
      <xdr:nvSpPr>
        <xdr:cNvPr id="199" name="楕円 198">
          <a:extLst>
            <a:ext uri="{FF2B5EF4-FFF2-40B4-BE49-F238E27FC236}">
              <a16:creationId xmlns:a16="http://schemas.microsoft.com/office/drawing/2014/main" id="{FCE26FCB-EBF9-4D26-BF1B-9953350A0368}"/>
            </a:ext>
          </a:extLst>
        </xdr:cNvPr>
        <xdr:cNvSpPr/>
      </xdr:nvSpPr>
      <xdr:spPr>
        <a:xfrm>
          <a:off x="1079500" y="1034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109401</xdr:rowOff>
    </xdr:from>
    <xdr:to>
      <xdr:col>10</xdr:col>
      <xdr:colOff>114300</xdr:colOff>
      <xdr:row>60</xdr:row>
      <xdr:rowOff>127363</xdr:rowOff>
    </xdr:to>
    <xdr:cxnSp macro="">
      <xdr:nvCxnSpPr>
        <xdr:cNvPr id="200" name="直線コネクタ 199">
          <a:extLst>
            <a:ext uri="{FF2B5EF4-FFF2-40B4-BE49-F238E27FC236}">
              <a16:creationId xmlns:a16="http://schemas.microsoft.com/office/drawing/2014/main" id="{A6C7A4D6-A725-4F09-804C-914E866B6C49}"/>
            </a:ext>
          </a:extLst>
        </xdr:cNvPr>
        <xdr:cNvCxnSpPr/>
      </xdr:nvCxnSpPr>
      <xdr:spPr>
        <a:xfrm>
          <a:off x="1130300" y="10396401"/>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9E2304F5-EE18-42EB-8508-58D0A9845FDC}"/>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79483</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7982A050-23A8-4E3A-BDDE-41E1E5704AF5}"/>
            </a:ext>
          </a:extLst>
        </xdr:cNvPr>
        <xdr:cNvSpPr txBox="1"/>
      </xdr:nvSpPr>
      <xdr:spPr>
        <a:xfrm>
          <a:off x="27057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50092</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F117571D-93E3-48A8-8446-BD8064468E4B}"/>
            </a:ext>
          </a:extLst>
        </xdr:cNvPr>
        <xdr:cNvSpPr txBox="1"/>
      </xdr:nvSpPr>
      <xdr:spPr>
        <a:xfrm>
          <a:off x="1816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54990</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B7E79C1C-8C70-4822-B696-3CF05E072C42}"/>
            </a:ext>
          </a:extLst>
        </xdr:cNvPr>
        <xdr:cNvSpPr txBox="1"/>
      </xdr:nvSpPr>
      <xdr:spPr>
        <a:xfrm>
          <a:off x="927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49365</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C491A1F7-C104-4019-87CF-4F1E3FF73DB0}"/>
            </a:ext>
          </a:extLst>
        </xdr:cNvPr>
        <xdr:cNvSpPr txBox="1"/>
      </xdr:nvSpPr>
      <xdr:spPr>
        <a:xfrm>
          <a:off x="35820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57530</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2127D598-4D1C-4A9D-8218-C35696CD81A6}"/>
            </a:ext>
          </a:extLst>
        </xdr:cNvPr>
        <xdr:cNvSpPr txBox="1"/>
      </xdr:nvSpPr>
      <xdr:spPr>
        <a:xfrm>
          <a:off x="2705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23240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C3A05639-FBE7-4E60-A87D-ADF771DF4EE3}"/>
            </a:ext>
          </a:extLst>
        </xdr:cNvPr>
        <xdr:cNvSpPr txBox="1"/>
      </xdr:nvSpPr>
      <xdr:spPr>
        <a:xfrm>
          <a:off x="18167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5278</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B9D10D2A-5CDB-451D-B74B-A97ECC34243F}"/>
            </a:ext>
          </a:extLst>
        </xdr:cNvPr>
        <xdr:cNvSpPr txBox="1"/>
      </xdr:nvSpPr>
      <xdr:spPr>
        <a:xfrm>
          <a:off x="927744" y="1012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49EEDC75-3DC2-4A49-BE4C-F89049CEB94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1F74CB75-25D4-487D-BE8B-6C87F50DCAA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5FE24D48-54D1-4D3B-B0AB-F055FE7B112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85D33ED1-4285-420B-A294-CC8694ED501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B559D210-2D2B-44E1-A5E5-E7AD0D22C2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FD2B1E6D-CA98-4929-8A77-8CAC73585A6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D7894043-9B68-46F6-94DA-8C13812B311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1A22E2B-36F9-4BBF-80E3-329E16AC7C9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258B2B4A-29AD-4858-9347-FCE0E62A4F1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278F34B6-3265-4B12-A1FF-041F916E588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5B8B2E16-99B8-4CF4-9629-0C0B5EAD00F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E7CFCE2B-DD7F-4AA7-A6CB-137BAC8DF1E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F7BED00-A978-4F8E-BCAD-C5EE436ADC1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2" name="テキスト ボックス 221">
          <a:extLst>
            <a:ext uri="{FF2B5EF4-FFF2-40B4-BE49-F238E27FC236}">
              <a16:creationId xmlns:a16="http://schemas.microsoft.com/office/drawing/2014/main" id="{ABEED153-CC97-4EA0-8BAB-0AA7453AA2F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B5586621-C907-4965-A6FE-8E816171DB4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4" name="テキスト ボックス 223">
          <a:extLst>
            <a:ext uri="{FF2B5EF4-FFF2-40B4-BE49-F238E27FC236}">
              <a16:creationId xmlns:a16="http://schemas.microsoft.com/office/drawing/2014/main" id="{5AE598C2-D7C8-4880-802E-F74E0EBD784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FF5A9B90-6D1F-4B26-A16D-BFF451A333D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6" name="テキスト ボックス 225">
          <a:extLst>
            <a:ext uri="{FF2B5EF4-FFF2-40B4-BE49-F238E27FC236}">
              <a16:creationId xmlns:a16="http://schemas.microsoft.com/office/drawing/2014/main" id="{82CC953E-DB31-4D1E-8E71-72A90AC35285}"/>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FB97B62B-295F-4118-BB3A-0DBA6CC826C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a:extLst>
            <a:ext uri="{FF2B5EF4-FFF2-40B4-BE49-F238E27FC236}">
              <a16:creationId xmlns:a16="http://schemas.microsoft.com/office/drawing/2014/main" id="{0C9E003C-7036-46B0-B6C4-94798613DF2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82B49A29-5040-44A9-8CD7-8ED3360E0E9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F5D61F4A-2A6F-4E87-A819-3AADE4602EA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5F31BE67-D9F8-4B6D-A6A9-8E1E977F488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xdr:rowOff>
    </xdr:from>
    <xdr:to>
      <xdr:col>54</xdr:col>
      <xdr:colOff>189865</xdr:colOff>
      <xdr:row>64</xdr:row>
      <xdr:rowOff>72763</xdr:rowOff>
    </xdr:to>
    <xdr:cxnSp macro="">
      <xdr:nvCxnSpPr>
        <xdr:cNvPr id="232" name="直線コネクタ 231">
          <a:extLst>
            <a:ext uri="{FF2B5EF4-FFF2-40B4-BE49-F238E27FC236}">
              <a16:creationId xmlns:a16="http://schemas.microsoft.com/office/drawing/2014/main" id="{C9AFADC7-773A-46E3-BE6E-9056B3BD0AFB}"/>
            </a:ext>
          </a:extLst>
        </xdr:cNvPr>
        <xdr:cNvCxnSpPr/>
      </xdr:nvCxnSpPr>
      <xdr:spPr>
        <a:xfrm flipV="1">
          <a:off x="10476865" y="9772663"/>
          <a:ext cx="0" cy="1272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76590</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925B021E-C54C-4286-945E-85E465D3C707}"/>
            </a:ext>
          </a:extLst>
        </xdr:cNvPr>
        <xdr:cNvSpPr txBox="1"/>
      </xdr:nvSpPr>
      <xdr:spPr>
        <a:xfrm>
          <a:off x="10515600" y="1104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72763</xdr:rowOff>
    </xdr:from>
    <xdr:to>
      <xdr:col>55</xdr:col>
      <xdr:colOff>88900</xdr:colOff>
      <xdr:row>64</xdr:row>
      <xdr:rowOff>72763</xdr:rowOff>
    </xdr:to>
    <xdr:cxnSp macro="">
      <xdr:nvCxnSpPr>
        <xdr:cNvPr id="234" name="直線コネクタ 233">
          <a:extLst>
            <a:ext uri="{FF2B5EF4-FFF2-40B4-BE49-F238E27FC236}">
              <a16:creationId xmlns:a16="http://schemas.microsoft.com/office/drawing/2014/main" id="{460780E1-E24B-4A0A-A339-7F20B8C2C61A}"/>
            </a:ext>
          </a:extLst>
        </xdr:cNvPr>
        <xdr:cNvCxnSpPr/>
      </xdr:nvCxnSpPr>
      <xdr:spPr>
        <a:xfrm>
          <a:off x="10388600" y="110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118140</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309F9856-EFE1-4A61-A77E-B575A654E8AE}"/>
            </a:ext>
          </a:extLst>
        </xdr:cNvPr>
        <xdr:cNvSpPr txBox="1"/>
      </xdr:nvSpPr>
      <xdr:spPr>
        <a:xfrm>
          <a:off x="10515600" y="95478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xdr:rowOff>
    </xdr:from>
    <xdr:to>
      <xdr:col>55</xdr:col>
      <xdr:colOff>88900</xdr:colOff>
      <xdr:row>57</xdr:row>
      <xdr:rowOff>13</xdr:rowOff>
    </xdr:to>
    <xdr:cxnSp macro="">
      <xdr:nvCxnSpPr>
        <xdr:cNvPr id="236" name="直線コネクタ 235">
          <a:extLst>
            <a:ext uri="{FF2B5EF4-FFF2-40B4-BE49-F238E27FC236}">
              <a16:creationId xmlns:a16="http://schemas.microsoft.com/office/drawing/2014/main" id="{391105DC-3B4F-4E15-A9B2-33B192353065}"/>
            </a:ext>
          </a:extLst>
        </xdr:cNvPr>
        <xdr:cNvCxnSpPr/>
      </xdr:nvCxnSpPr>
      <xdr:spPr>
        <a:xfrm>
          <a:off x="10388600" y="977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108242</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ACB9BE1F-5929-4C74-9F27-F6206896E283}"/>
            </a:ext>
          </a:extLst>
        </xdr:cNvPr>
        <xdr:cNvSpPr txBox="1"/>
      </xdr:nvSpPr>
      <xdr:spPr>
        <a:xfrm>
          <a:off x="10515600" y="107381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129815</xdr:rowOff>
    </xdr:from>
    <xdr:to>
      <xdr:col>55</xdr:col>
      <xdr:colOff>50800</xdr:colOff>
      <xdr:row>63</xdr:row>
      <xdr:rowOff>59965</xdr:rowOff>
    </xdr:to>
    <xdr:sp macro="" textlink="">
      <xdr:nvSpPr>
        <xdr:cNvPr id="238" name="フローチャート: 判断 237">
          <a:extLst>
            <a:ext uri="{FF2B5EF4-FFF2-40B4-BE49-F238E27FC236}">
              <a16:creationId xmlns:a16="http://schemas.microsoft.com/office/drawing/2014/main" id="{72DF4A01-9FD2-4D12-A0C2-200026C94DC1}"/>
            </a:ext>
          </a:extLst>
        </xdr:cNvPr>
        <xdr:cNvSpPr/>
      </xdr:nvSpPr>
      <xdr:spPr>
        <a:xfrm>
          <a:off x="10426700" y="107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132345</xdr:rowOff>
    </xdr:from>
    <xdr:to>
      <xdr:col>50</xdr:col>
      <xdr:colOff>165100</xdr:colOff>
      <xdr:row>63</xdr:row>
      <xdr:rowOff>62495</xdr:rowOff>
    </xdr:to>
    <xdr:sp macro="" textlink="">
      <xdr:nvSpPr>
        <xdr:cNvPr id="239" name="フローチャート: 判断 238">
          <a:extLst>
            <a:ext uri="{FF2B5EF4-FFF2-40B4-BE49-F238E27FC236}">
              <a16:creationId xmlns:a16="http://schemas.microsoft.com/office/drawing/2014/main" id="{90061DA5-7FBD-43D8-96B6-823312B781F7}"/>
            </a:ext>
          </a:extLst>
        </xdr:cNvPr>
        <xdr:cNvSpPr/>
      </xdr:nvSpPr>
      <xdr:spPr>
        <a:xfrm>
          <a:off x="9588500" y="107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139816</xdr:rowOff>
    </xdr:from>
    <xdr:to>
      <xdr:col>46</xdr:col>
      <xdr:colOff>38100</xdr:colOff>
      <xdr:row>63</xdr:row>
      <xdr:rowOff>69966</xdr:rowOff>
    </xdr:to>
    <xdr:sp macro="" textlink="">
      <xdr:nvSpPr>
        <xdr:cNvPr id="240" name="フローチャート: 判断 239">
          <a:extLst>
            <a:ext uri="{FF2B5EF4-FFF2-40B4-BE49-F238E27FC236}">
              <a16:creationId xmlns:a16="http://schemas.microsoft.com/office/drawing/2014/main" id="{18C55465-94E8-44A7-B4F7-1539C6DFFE23}"/>
            </a:ext>
          </a:extLst>
        </xdr:cNvPr>
        <xdr:cNvSpPr/>
      </xdr:nvSpPr>
      <xdr:spPr>
        <a:xfrm>
          <a:off x="8699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146561</xdr:rowOff>
    </xdr:from>
    <xdr:to>
      <xdr:col>41</xdr:col>
      <xdr:colOff>101600</xdr:colOff>
      <xdr:row>63</xdr:row>
      <xdr:rowOff>76711</xdr:rowOff>
    </xdr:to>
    <xdr:sp macro="" textlink="">
      <xdr:nvSpPr>
        <xdr:cNvPr id="241" name="フローチャート: 判断 240">
          <a:extLst>
            <a:ext uri="{FF2B5EF4-FFF2-40B4-BE49-F238E27FC236}">
              <a16:creationId xmlns:a16="http://schemas.microsoft.com/office/drawing/2014/main" id="{CBD334DE-0251-47EC-BC40-4F5536E2B064}"/>
            </a:ext>
          </a:extLst>
        </xdr:cNvPr>
        <xdr:cNvSpPr/>
      </xdr:nvSpPr>
      <xdr:spPr>
        <a:xfrm>
          <a:off x="7810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163831</xdr:rowOff>
    </xdr:from>
    <xdr:to>
      <xdr:col>36</xdr:col>
      <xdr:colOff>165100</xdr:colOff>
      <xdr:row>63</xdr:row>
      <xdr:rowOff>93981</xdr:rowOff>
    </xdr:to>
    <xdr:sp macro="" textlink="">
      <xdr:nvSpPr>
        <xdr:cNvPr id="242" name="フローチャート: 判断 241">
          <a:extLst>
            <a:ext uri="{FF2B5EF4-FFF2-40B4-BE49-F238E27FC236}">
              <a16:creationId xmlns:a16="http://schemas.microsoft.com/office/drawing/2014/main" id="{8BECA1B7-41E5-4CAA-9482-17A41E50D471}"/>
            </a:ext>
          </a:extLst>
        </xdr:cNvPr>
        <xdr:cNvSpPr/>
      </xdr:nvSpPr>
      <xdr:spPr>
        <a:xfrm>
          <a:off x="6921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936E5ED-2BD9-4BD8-A8F4-0020DE41C8A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34246C8-34AA-4D9A-B765-876761B9615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57982BA-AEC8-4866-B58B-4DEFB0DF034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E6B18CE5-A5FB-420F-880C-DAE33198233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B9E4DB62-6C58-4D59-8F79-769EAAE2A74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72374</xdr:rowOff>
    </xdr:from>
    <xdr:to>
      <xdr:col>55</xdr:col>
      <xdr:colOff>50800</xdr:colOff>
      <xdr:row>61</xdr:row>
      <xdr:rowOff>2524</xdr:rowOff>
    </xdr:to>
    <xdr:sp macro="" textlink="">
      <xdr:nvSpPr>
        <xdr:cNvPr id="248" name="楕円 247">
          <a:extLst>
            <a:ext uri="{FF2B5EF4-FFF2-40B4-BE49-F238E27FC236}">
              <a16:creationId xmlns:a16="http://schemas.microsoft.com/office/drawing/2014/main" id="{2239CE0E-37A8-4109-9588-7E2492001689}"/>
            </a:ext>
          </a:extLst>
        </xdr:cNvPr>
        <xdr:cNvSpPr/>
      </xdr:nvSpPr>
      <xdr:spPr>
        <a:xfrm>
          <a:off x="10426700" y="1035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95251</xdr:rowOff>
    </xdr:from>
    <xdr:ext cx="690189" cy="259045"/>
    <xdr:sp macro="" textlink="">
      <xdr:nvSpPr>
        <xdr:cNvPr id="249" name="【橋りょう・トンネル】&#10;一人当たり有形固定資産（償却資産）額該当値テキスト">
          <a:extLst>
            <a:ext uri="{FF2B5EF4-FFF2-40B4-BE49-F238E27FC236}">
              <a16:creationId xmlns:a16="http://schemas.microsoft.com/office/drawing/2014/main" id="{74E22E17-7185-4227-9BFD-D543D6D63CB4}"/>
            </a:ext>
          </a:extLst>
        </xdr:cNvPr>
        <xdr:cNvSpPr txBox="1"/>
      </xdr:nvSpPr>
      <xdr:spPr>
        <a:xfrm>
          <a:off x="10515600" y="102108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89215</xdr:rowOff>
    </xdr:from>
    <xdr:to>
      <xdr:col>50</xdr:col>
      <xdr:colOff>165100</xdr:colOff>
      <xdr:row>61</xdr:row>
      <xdr:rowOff>19365</xdr:rowOff>
    </xdr:to>
    <xdr:sp macro="" textlink="">
      <xdr:nvSpPr>
        <xdr:cNvPr id="250" name="楕円 249">
          <a:extLst>
            <a:ext uri="{FF2B5EF4-FFF2-40B4-BE49-F238E27FC236}">
              <a16:creationId xmlns:a16="http://schemas.microsoft.com/office/drawing/2014/main" id="{ACC5B3BA-F209-4CF6-9A5B-6D6AC6FC4103}"/>
            </a:ext>
          </a:extLst>
        </xdr:cNvPr>
        <xdr:cNvSpPr/>
      </xdr:nvSpPr>
      <xdr:spPr>
        <a:xfrm>
          <a:off x="9588500" y="1037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123174</xdr:rowOff>
    </xdr:from>
    <xdr:to>
      <xdr:col>55</xdr:col>
      <xdr:colOff>0</xdr:colOff>
      <xdr:row>60</xdr:row>
      <xdr:rowOff>140015</xdr:rowOff>
    </xdr:to>
    <xdr:cxnSp macro="">
      <xdr:nvCxnSpPr>
        <xdr:cNvPr id="251" name="直線コネクタ 250">
          <a:extLst>
            <a:ext uri="{FF2B5EF4-FFF2-40B4-BE49-F238E27FC236}">
              <a16:creationId xmlns:a16="http://schemas.microsoft.com/office/drawing/2014/main" id="{75CB85CB-C931-439E-B8DF-28A0F6FEC91E}"/>
            </a:ext>
          </a:extLst>
        </xdr:cNvPr>
        <xdr:cNvCxnSpPr/>
      </xdr:nvCxnSpPr>
      <xdr:spPr>
        <a:xfrm flipV="1">
          <a:off x="9639300" y="10410174"/>
          <a:ext cx="838200" cy="1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128632</xdr:rowOff>
    </xdr:from>
    <xdr:to>
      <xdr:col>46</xdr:col>
      <xdr:colOff>38100</xdr:colOff>
      <xdr:row>61</xdr:row>
      <xdr:rowOff>58782</xdr:rowOff>
    </xdr:to>
    <xdr:sp macro="" textlink="">
      <xdr:nvSpPr>
        <xdr:cNvPr id="252" name="楕円 251">
          <a:extLst>
            <a:ext uri="{FF2B5EF4-FFF2-40B4-BE49-F238E27FC236}">
              <a16:creationId xmlns:a16="http://schemas.microsoft.com/office/drawing/2014/main" id="{76981C99-CD3B-430F-8C74-E1247DBDB90C}"/>
            </a:ext>
          </a:extLst>
        </xdr:cNvPr>
        <xdr:cNvSpPr/>
      </xdr:nvSpPr>
      <xdr:spPr>
        <a:xfrm>
          <a:off x="8699500" y="1041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140015</xdr:rowOff>
    </xdr:from>
    <xdr:to>
      <xdr:col>50</xdr:col>
      <xdr:colOff>114300</xdr:colOff>
      <xdr:row>61</xdr:row>
      <xdr:rowOff>7982</xdr:rowOff>
    </xdr:to>
    <xdr:cxnSp macro="">
      <xdr:nvCxnSpPr>
        <xdr:cNvPr id="253" name="直線コネクタ 252">
          <a:extLst>
            <a:ext uri="{FF2B5EF4-FFF2-40B4-BE49-F238E27FC236}">
              <a16:creationId xmlns:a16="http://schemas.microsoft.com/office/drawing/2014/main" id="{831BB187-5948-4956-83C9-CB5CE543C8A4}"/>
            </a:ext>
          </a:extLst>
        </xdr:cNvPr>
        <xdr:cNvCxnSpPr/>
      </xdr:nvCxnSpPr>
      <xdr:spPr>
        <a:xfrm flipV="1">
          <a:off x="8750300" y="10427015"/>
          <a:ext cx="889000" cy="39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139544</xdr:rowOff>
    </xdr:from>
    <xdr:to>
      <xdr:col>41</xdr:col>
      <xdr:colOff>101600</xdr:colOff>
      <xdr:row>61</xdr:row>
      <xdr:rowOff>69694</xdr:rowOff>
    </xdr:to>
    <xdr:sp macro="" textlink="">
      <xdr:nvSpPr>
        <xdr:cNvPr id="254" name="楕円 253">
          <a:extLst>
            <a:ext uri="{FF2B5EF4-FFF2-40B4-BE49-F238E27FC236}">
              <a16:creationId xmlns:a16="http://schemas.microsoft.com/office/drawing/2014/main" id="{CF63875A-1E8C-42CE-959A-9C68F7CBB8F4}"/>
            </a:ext>
          </a:extLst>
        </xdr:cNvPr>
        <xdr:cNvSpPr/>
      </xdr:nvSpPr>
      <xdr:spPr>
        <a:xfrm>
          <a:off x="7810500" y="1042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7982</xdr:rowOff>
    </xdr:from>
    <xdr:to>
      <xdr:col>45</xdr:col>
      <xdr:colOff>177800</xdr:colOff>
      <xdr:row>61</xdr:row>
      <xdr:rowOff>18894</xdr:rowOff>
    </xdr:to>
    <xdr:cxnSp macro="">
      <xdr:nvCxnSpPr>
        <xdr:cNvPr id="255" name="直線コネクタ 254">
          <a:extLst>
            <a:ext uri="{FF2B5EF4-FFF2-40B4-BE49-F238E27FC236}">
              <a16:creationId xmlns:a16="http://schemas.microsoft.com/office/drawing/2014/main" id="{F33B9FB2-6264-49F4-B3BA-DAE334520FA8}"/>
            </a:ext>
          </a:extLst>
        </xdr:cNvPr>
        <xdr:cNvCxnSpPr/>
      </xdr:nvCxnSpPr>
      <xdr:spPr>
        <a:xfrm flipV="1">
          <a:off x="7861300" y="10466432"/>
          <a:ext cx="889000" cy="1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156342</xdr:rowOff>
    </xdr:from>
    <xdr:to>
      <xdr:col>36</xdr:col>
      <xdr:colOff>165100</xdr:colOff>
      <xdr:row>61</xdr:row>
      <xdr:rowOff>86492</xdr:rowOff>
    </xdr:to>
    <xdr:sp macro="" textlink="">
      <xdr:nvSpPr>
        <xdr:cNvPr id="256" name="楕円 255">
          <a:extLst>
            <a:ext uri="{FF2B5EF4-FFF2-40B4-BE49-F238E27FC236}">
              <a16:creationId xmlns:a16="http://schemas.microsoft.com/office/drawing/2014/main" id="{569AEEA5-31F8-459C-B484-7BB9FE3C0986}"/>
            </a:ext>
          </a:extLst>
        </xdr:cNvPr>
        <xdr:cNvSpPr/>
      </xdr:nvSpPr>
      <xdr:spPr>
        <a:xfrm>
          <a:off x="6921500" y="1044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18894</xdr:rowOff>
    </xdr:from>
    <xdr:to>
      <xdr:col>41</xdr:col>
      <xdr:colOff>50800</xdr:colOff>
      <xdr:row>61</xdr:row>
      <xdr:rowOff>35692</xdr:rowOff>
    </xdr:to>
    <xdr:cxnSp macro="">
      <xdr:nvCxnSpPr>
        <xdr:cNvPr id="257" name="直線コネクタ 256">
          <a:extLst>
            <a:ext uri="{FF2B5EF4-FFF2-40B4-BE49-F238E27FC236}">
              <a16:creationId xmlns:a16="http://schemas.microsoft.com/office/drawing/2014/main" id="{223859EB-3EDF-42E6-A6FC-C45305A0943F}"/>
            </a:ext>
          </a:extLst>
        </xdr:cNvPr>
        <xdr:cNvCxnSpPr/>
      </xdr:nvCxnSpPr>
      <xdr:spPr>
        <a:xfrm flipV="1">
          <a:off x="6972300" y="10477344"/>
          <a:ext cx="889000" cy="1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53622</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9DACC5B0-1E72-4816-9E97-8E72DD7161F1}"/>
            </a:ext>
          </a:extLst>
        </xdr:cNvPr>
        <xdr:cNvSpPr txBox="1"/>
      </xdr:nvSpPr>
      <xdr:spPr>
        <a:xfrm>
          <a:off x="9327095" y="10854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61093</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78394FBC-9E9E-4E63-923B-F29C1B517A39}"/>
            </a:ext>
          </a:extLst>
        </xdr:cNvPr>
        <xdr:cNvSpPr txBox="1"/>
      </xdr:nvSpPr>
      <xdr:spPr>
        <a:xfrm>
          <a:off x="8450795" y="10862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67838</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54E7F9E9-4885-488F-93C4-19DE39359241}"/>
            </a:ext>
          </a:extLst>
        </xdr:cNvPr>
        <xdr:cNvSpPr txBox="1"/>
      </xdr:nvSpPr>
      <xdr:spPr>
        <a:xfrm>
          <a:off x="7561795" y="10869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85108</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E4EE92F2-5DB8-4A54-9873-0C9AA61C149E}"/>
            </a:ext>
          </a:extLst>
        </xdr:cNvPr>
        <xdr:cNvSpPr txBox="1"/>
      </xdr:nvSpPr>
      <xdr:spPr>
        <a:xfrm>
          <a:off x="6672795" y="10886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35892</xdr:rowOff>
    </xdr:from>
    <xdr:ext cx="690189" cy="259045"/>
    <xdr:sp macro="" textlink="">
      <xdr:nvSpPr>
        <xdr:cNvPr id="262" name="n_1mainValue【橋りょう・トンネル】&#10;一人当たり有形固定資産（償却資産）額">
          <a:extLst>
            <a:ext uri="{FF2B5EF4-FFF2-40B4-BE49-F238E27FC236}">
              <a16:creationId xmlns:a16="http://schemas.microsoft.com/office/drawing/2014/main" id="{63BA4530-05F1-427A-9AE2-2FBE2936A2FA}"/>
            </a:ext>
          </a:extLst>
        </xdr:cNvPr>
        <xdr:cNvSpPr txBox="1"/>
      </xdr:nvSpPr>
      <xdr:spPr>
        <a:xfrm>
          <a:off x="9281505" y="101514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59</xdr:row>
      <xdr:rowOff>75309</xdr:rowOff>
    </xdr:from>
    <xdr:ext cx="690189" cy="259045"/>
    <xdr:sp macro="" textlink="">
      <xdr:nvSpPr>
        <xdr:cNvPr id="263" name="n_2mainValue【橋りょう・トンネル】&#10;一人当たり有形固定資産（償却資産）額">
          <a:extLst>
            <a:ext uri="{FF2B5EF4-FFF2-40B4-BE49-F238E27FC236}">
              <a16:creationId xmlns:a16="http://schemas.microsoft.com/office/drawing/2014/main" id="{7DE9841F-B35E-48E6-93EF-ACD7C9F16B77}"/>
            </a:ext>
          </a:extLst>
        </xdr:cNvPr>
        <xdr:cNvSpPr txBox="1"/>
      </xdr:nvSpPr>
      <xdr:spPr>
        <a:xfrm>
          <a:off x="8405205" y="101908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59</xdr:row>
      <xdr:rowOff>86221</xdr:rowOff>
    </xdr:from>
    <xdr:ext cx="690189" cy="259045"/>
    <xdr:sp macro="" textlink="">
      <xdr:nvSpPr>
        <xdr:cNvPr id="264" name="n_3mainValue【橋りょう・トンネル】&#10;一人当たり有形固定資産（償却資産）額">
          <a:extLst>
            <a:ext uri="{FF2B5EF4-FFF2-40B4-BE49-F238E27FC236}">
              <a16:creationId xmlns:a16="http://schemas.microsoft.com/office/drawing/2014/main" id="{66311AE8-72B9-4363-B9B3-C7BCA45FD99D}"/>
            </a:ext>
          </a:extLst>
        </xdr:cNvPr>
        <xdr:cNvSpPr txBox="1"/>
      </xdr:nvSpPr>
      <xdr:spPr>
        <a:xfrm>
          <a:off x="7516205" y="102017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59</xdr:row>
      <xdr:rowOff>103019</xdr:rowOff>
    </xdr:from>
    <xdr:ext cx="690189" cy="259045"/>
    <xdr:sp macro="" textlink="">
      <xdr:nvSpPr>
        <xdr:cNvPr id="265" name="n_4mainValue【橋りょう・トンネル】&#10;一人当たり有形固定資産（償却資産）額">
          <a:extLst>
            <a:ext uri="{FF2B5EF4-FFF2-40B4-BE49-F238E27FC236}">
              <a16:creationId xmlns:a16="http://schemas.microsoft.com/office/drawing/2014/main" id="{BB7D0F96-444C-40AC-94AB-C3EA891E69FB}"/>
            </a:ext>
          </a:extLst>
        </xdr:cNvPr>
        <xdr:cNvSpPr txBox="1"/>
      </xdr:nvSpPr>
      <xdr:spPr>
        <a:xfrm>
          <a:off x="6627205" y="102185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442E30F0-1C25-42E0-9323-C8EA1619ACF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EE124FDB-562C-4EAA-B210-6FC2D9451D5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1B69D3D8-C659-4E0D-BE83-BD64FE00D18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1046E646-81A4-4B1F-9A7E-DC5B4D09901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CC73A7B3-1A89-45CD-9DF6-7E3404B9DDC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F3C4C086-FC32-4168-B9C6-692F6269ED5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3D346E9A-832D-484D-9BCE-D4E74FE9D4E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C193454-FBAF-44E9-9C30-D7D79D007C3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5A92B80F-4A2A-4DF3-B11C-E2973AE31AA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3E895522-49E7-46CB-94F3-EF053D2006B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1DE098A-3B33-4E3C-B0A5-BF3D0A181A6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52AE66ED-218F-4470-B900-430DDF0524D1}"/>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45CE2100-7BE4-4C2D-8E76-7B7B8F2554B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B92DBAB9-F81D-4543-B739-73E2F51FE58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8B8EF198-76B4-49DA-A6EF-3D5B1DBB7E92}"/>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AE500B8D-1960-418B-BB6C-78B066A0F47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264B18DC-C29B-425F-B612-74485EB23FC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AF636E4A-629D-42D7-AD6B-05492A8B5E4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8C96697E-FAC6-4C32-84F7-59F53B1AD7E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55779DCF-2401-452C-BA69-604CF119188D}"/>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AEF14B63-D1FD-4F98-B6A2-16B1C71EFE6A}"/>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B699C1A9-BF3A-4627-899D-C43E2FC879A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695DC60B-09E1-4191-A101-B33961057FDF}"/>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C6402221-47CA-4651-9D5C-B6CB7A130B4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90" name="直線コネクタ 289">
          <a:extLst>
            <a:ext uri="{FF2B5EF4-FFF2-40B4-BE49-F238E27FC236}">
              <a16:creationId xmlns:a16="http://schemas.microsoft.com/office/drawing/2014/main" id="{725769C6-E69F-469D-B036-7DC6706E060D}"/>
            </a:ext>
          </a:extLst>
        </xdr:cNvPr>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8756AF54-9ECA-4D39-BFA7-7AF0284384E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a:extLst>
            <a:ext uri="{FF2B5EF4-FFF2-40B4-BE49-F238E27FC236}">
              <a16:creationId xmlns:a16="http://schemas.microsoft.com/office/drawing/2014/main" id="{10F200CE-4D39-4A65-AB8A-5348C7AE587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23027822-FF49-4BA5-B601-5BA71341D3B8}"/>
            </a:ext>
          </a:extLst>
        </xdr:cNvPr>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94" name="直線コネクタ 293">
          <a:extLst>
            <a:ext uri="{FF2B5EF4-FFF2-40B4-BE49-F238E27FC236}">
              <a16:creationId xmlns:a16="http://schemas.microsoft.com/office/drawing/2014/main" id="{87393FFB-B4C5-43DE-8E4F-F38A4BE67360}"/>
            </a:ext>
          </a:extLst>
        </xdr:cNvPr>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130191</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711A7CF0-EE6A-4F95-81AC-7810498AA3F2}"/>
            </a:ext>
          </a:extLst>
        </xdr:cNvPr>
        <xdr:cNvSpPr txBox="1"/>
      </xdr:nvSpPr>
      <xdr:spPr>
        <a:xfrm>
          <a:off x="4673600" y="14017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107314</xdr:rowOff>
    </xdr:from>
    <xdr:to>
      <xdr:col>24</xdr:col>
      <xdr:colOff>114300</xdr:colOff>
      <xdr:row>83</xdr:row>
      <xdr:rowOff>37464</xdr:rowOff>
    </xdr:to>
    <xdr:sp macro="" textlink="">
      <xdr:nvSpPr>
        <xdr:cNvPr id="296" name="フローチャート: 判断 295">
          <a:extLst>
            <a:ext uri="{FF2B5EF4-FFF2-40B4-BE49-F238E27FC236}">
              <a16:creationId xmlns:a16="http://schemas.microsoft.com/office/drawing/2014/main" id="{B6B156F2-D941-48FF-A727-C8B221BA2F5D}"/>
            </a:ext>
          </a:extLst>
        </xdr:cNvPr>
        <xdr:cNvSpPr/>
      </xdr:nvSpPr>
      <xdr:spPr>
        <a:xfrm>
          <a:off x="45847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97" name="フローチャート: 判断 296">
          <a:extLst>
            <a:ext uri="{FF2B5EF4-FFF2-40B4-BE49-F238E27FC236}">
              <a16:creationId xmlns:a16="http://schemas.microsoft.com/office/drawing/2014/main" id="{CB21A0A8-2DB9-43C8-A6FB-5E0C42220A00}"/>
            </a:ext>
          </a:extLst>
        </xdr:cNvPr>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76836</xdr:rowOff>
    </xdr:from>
    <xdr:to>
      <xdr:col>15</xdr:col>
      <xdr:colOff>101600</xdr:colOff>
      <xdr:row>83</xdr:row>
      <xdr:rowOff>6986</xdr:rowOff>
    </xdr:to>
    <xdr:sp macro="" textlink="">
      <xdr:nvSpPr>
        <xdr:cNvPr id="298" name="フローチャート: 判断 297">
          <a:extLst>
            <a:ext uri="{FF2B5EF4-FFF2-40B4-BE49-F238E27FC236}">
              <a16:creationId xmlns:a16="http://schemas.microsoft.com/office/drawing/2014/main" id="{6AAC161D-A1D0-4B66-B7DC-19988E882859}"/>
            </a:ext>
          </a:extLst>
        </xdr:cNvPr>
        <xdr:cNvSpPr/>
      </xdr:nvSpPr>
      <xdr:spPr>
        <a:xfrm>
          <a:off x="2857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90170</xdr:rowOff>
    </xdr:from>
    <xdr:to>
      <xdr:col>10</xdr:col>
      <xdr:colOff>165100</xdr:colOff>
      <xdr:row>83</xdr:row>
      <xdr:rowOff>20320</xdr:rowOff>
    </xdr:to>
    <xdr:sp macro="" textlink="">
      <xdr:nvSpPr>
        <xdr:cNvPr id="299" name="フローチャート: 判断 298">
          <a:extLst>
            <a:ext uri="{FF2B5EF4-FFF2-40B4-BE49-F238E27FC236}">
              <a16:creationId xmlns:a16="http://schemas.microsoft.com/office/drawing/2014/main" id="{4EEE914D-9D50-42C7-ACB0-E2B22AB0D111}"/>
            </a:ext>
          </a:extLst>
        </xdr:cNvPr>
        <xdr:cNvSpPr/>
      </xdr:nvSpPr>
      <xdr:spPr>
        <a:xfrm>
          <a:off x="1968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300" name="フローチャート: 判断 299">
          <a:extLst>
            <a:ext uri="{FF2B5EF4-FFF2-40B4-BE49-F238E27FC236}">
              <a16:creationId xmlns:a16="http://schemas.microsoft.com/office/drawing/2014/main" id="{6A78BD4C-E89C-401D-ABA7-8F8ABCEFBD63}"/>
            </a:ext>
          </a:extLst>
        </xdr:cNvPr>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4664781-85B8-4EB2-AC50-4AF64A4D887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E14D637-A64E-4026-8B57-F9C4418B3AF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7192CCD9-5CB3-4623-910F-89CD87DDE28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2BC8F462-DA91-4B01-BA29-71659E896E3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E80672D3-ACEC-41F3-87C2-81886F85AEB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80645</xdr:rowOff>
    </xdr:from>
    <xdr:to>
      <xdr:col>24</xdr:col>
      <xdr:colOff>114300</xdr:colOff>
      <xdr:row>84</xdr:row>
      <xdr:rowOff>10795</xdr:rowOff>
    </xdr:to>
    <xdr:sp macro="" textlink="">
      <xdr:nvSpPr>
        <xdr:cNvPr id="306" name="楕円 305">
          <a:extLst>
            <a:ext uri="{FF2B5EF4-FFF2-40B4-BE49-F238E27FC236}">
              <a16:creationId xmlns:a16="http://schemas.microsoft.com/office/drawing/2014/main" id="{3E618480-16CF-4C6C-A3FE-1733ED69C000}"/>
            </a:ext>
          </a:extLst>
        </xdr:cNvPr>
        <xdr:cNvSpPr/>
      </xdr:nvSpPr>
      <xdr:spPr>
        <a:xfrm>
          <a:off x="4584700" y="1431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59072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CF587D37-3D79-4409-803D-276615CB725C}"/>
            </a:ext>
          </a:extLst>
        </xdr:cNvPr>
        <xdr:cNvSpPr txBox="1"/>
      </xdr:nvSpPr>
      <xdr:spPr>
        <a:xfrm>
          <a:off x="4673600"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92075</xdr:rowOff>
    </xdr:from>
    <xdr:to>
      <xdr:col>20</xdr:col>
      <xdr:colOff>38100</xdr:colOff>
      <xdr:row>84</xdr:row>
      <xdr:rowOff>22225</xdr:rowOff>
    </xdr:to>
    <xdr:sp macro="" textlink="">
      <xdr:nvSpPr>
        <xdr:cNvPr id="308" name="楕円 307">
          <a:extLst>
            <a:ext uri="{FF2B5EF4-FFF2-40B4-BE49-F238E27FC236}">
              <a16:creationId xmlns:a16="http://schemas.microsoft.com/office/drawing/2014/main" id="{3DE9B7DC-4118-43AB-9CBF-4A9811C3F989}"/>
            </a:ext>
          </a:extLst>
        </xdr:cNvPr>
        <xdr:cNvSpPr/>
      </xdr:nvSpPr>
      <xdr:spPr>
        <a:xfrm>
          <a:off x="3746500" y="1432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131445</xdr:rowOff>
    </xdr:from>
    <xdr:to>
      <xdr:col>24</xdr:col>
      <xdr:colOff>63500</xdr:colOff>
      <xdr:row>83</xdr:row>
      <xdr:rowOff>142875</xdr:rowOff>
    </xdr:to>
    <xdr:cxnSp macro="">
      <xdr:nvCxnSpPr>
        <xdr:cNvPr id="309" name="直線コネクタ 308">
          <a:extLst>
            <a:ext uri="{FF2B5EF4-FFF2-40B4-BE49-F238E27FC236}">
              <a16:creationId xmlns:a16="http://schemas.microsoft.com/office/drawing/2014/main" id="{282F671D-6FDD-4CFD-8FD1-36FA82481AF0}"/>
            </a:ext>
          </a:extLst>
        </xdr:cNvPr>
        <xdr:cNvCxnSpPr/>
      </xdr:nvCxnSpPr>
      <xdr:spPr>
        <a:xfrm flipV="1">
          <a:off x="3797300" y="143617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67311</xdr:rowOff>
    </xdr:from>
    <xdr:to>
      <xdr:col>15</xdr:col>
      <xdr:colOff>101600</xdr:colOff>
      <xdr:row>83</xdr:row>
      <xdr:rowOff>168911</xdr:rowOff>
    </xdr:to>
    <xdr:sp macro="" textlink="">
      <xdr:nvSpPr>
        <xdr:cNvPr id="310" name="楕円 309">
          <a:extLst>
            <a:ext uri="{FF2B5EF4-FFF2-40B4-BE49-F238E27FC236}">
              <a16:creationId xmlns:a16="http://schemas.microsoft.com/office/drawing/2014/main" id="{E005FA1B-2946-4FD0-95B7-0EBC0D70BDE3}"/>
            </a:ext>
          </a:extLst>
        </xdr:cNvPr>
        <xdr:cNvSpPr/>
      </xdr:nvSpPr>
      <xdr:spPr>
        <a:xfrm>
          <a:off x="2857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118111</xdr:rowOff>
    </xdr:from>
    <xdr:to>
      <xdr:col>19</xdr:col>
      <xdr:colOff>177800</xdr:colOff>
      <xdr:row>83</xdr:row>
      <xdr:rowOff>142875</xdr:rowOff>
    </xdr:to>
    <xdr:cxnSp macro="">
      <xdr:nvCxnSpPr>
        <xdr:cNvPr id="311" name="直線コネクタ 310">
          <a:extLst>
            <a:ext uri="{FF2B5EF4-FFF2-40B4-BE49-F238E27FC236}">
              <a16:creationId xmlns:a16="http://schemas.microsoft.com/office/drawing/2014/main" id="{D3DF7C07-19A6-42BD-AF19-5E2A4AE1377C}"/>
            </a:ext>
          </a:extLst>
        </xdr:cNvPr>
        <xdr:cNvCxnSpPr/>
      </xdr:nvCxnSpPr>
      <xdr:spPr>
        <a:xfrm>
          <a:off x="2908300" y="14348461"/>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55880</xdr:rowOff>
    </xdr:from>
    <xdr:to>
      <xdr:col>10</xdr:col>
      <xdr:colOff>165100</xdr:colOff>
      <xdr:row>83</xdr:row>
      <xdr:rowOff>157480</xdr:rowOff>
    </xdr:to>
    <xdr:sp macro="" textlink="">
      <xdr:nvSpPr>
        <xdr:cNvPr id="312" name="楕円 311">
          <a:extLst>
            <a:ext uri="{FF2B5EF4-FFF2-40B4-BE49-F238E27FC236}">
              <a16:creationId xmlns:a16="http://schemas.microsoft.com/office/drawing/2014/main" id="{3CE92344-BAA8-4163-9A7B-479F236CB272}"/>
            </a:ext>
          </a:extLst>
        </xdr:cNvPr>
        <xdr:cNvSpPr/>
      </xdr:nvSpPr>
      <xdr:spPr>
        <a:xfrm>
          <a:off x="1968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106680</xdr:rowOff>
    </xdr:from>
    <xdr:to>
      <xdr:col>15</xdr:col>
      <xdr:colOff>50800</xdr:colOff>
      <xdr:row>83</xdr:row>
      <xdr:rowOff>118111</xdr:rowOff>
    </xdr:to>
    <xdr:cxnSp macro="">
      <xdr:nvCxnSpPr>
        <xdr:cNvPr id="313" name="直線コネクタ 312">
          <a:extLst>
            <a:ext uri="{FF2B5EF4-FFF2-40B4-BE49-F238E27FC236}">
              <a16:creationId xmlns:a16="http://schemas.microsoft.com/office/drawing/2014/main" id="{488D2E01-CE27-434F-8DA0-60BD4CAE84A8}"/>
            </a:ext>
          </a:extLst>
        </xdr:cNvPr>
        <xdr:cNvCxnSpPr/>
      </xdr:nvCxnSpPr>
      <xdr:spPr>
        <a:xfrm>
          <a:off x="2019300" y="143370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156845</xdr:rowOff>
    </xdr:from>
    <xdr:to>
      <xdr:col>6</xdr:col>
      <xdr:colOff>38100</xdr:colOff>
      <xdr:row>85</xdr:row>
      <xdr:rowOff>86995</xdr:rowOff>
    </xdr:to>
    <xdr:sp macro="" textlink="">
      <xdr:nvSpPr>
        <xdr:cNvPr id="314" name="楕円 313">
          <a:extLst>
            <a:ext uri="{FF2B5EF4-FFF2-40B4-BE49-F238E27FC236}">
              <a16:creationId xmlns:a16="http://schemas.microsoft.com/office/drawing/2014/main" id="{62D4760E-8368-4373-8C14-F0EF90648AB3}"/>
            </a:ext>
          </a:extLst>
        </xdr:cNvPr>
        <xdr:cNvSpPr/>
      </xdr:nvSpPr>
      <xdr:spPr>
        <a:xfrm>
          <a:off x="1079500" y="145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106680</xdr:rowOff>
    </xdr:from>
    <xdr:to>
      <xdr:col>10</xdr:col>
      <xdr:colOff>114300</xdr:colOff>
      <xdr:row>85</xdr:row>
      <xdr:rowOff>36195</xdr:rowOff>
    </xdr:to>
    <xdr:cxnSp macro="">
      <xdr:nvCxnSpPr>
        <xdr:cNvPr id="315" name="直線コネクタ 314">
          <a:extLst>
            <a:ext uri="{FF2B5EF4-FFF2-40B4-BE49-F238E27FC236}">
              <a16:creationId xmlns:a16="http://schemas.microsoft.com/office/drawing/2014/main" id="{2131055C-8181-4CE5-B868-553375AD674C}"/>
            </a:ext>
          </a:extLst>
        </xdr:cNvPr>
        <xdr:cNvCxnSpPr/>
      </xdr:nvCxnSpPr>
      <xdr:spPr>
        <a:xfrm flipV="1">
          <a:off x="1130300" y="14337030"/>
          <a:ext cx="889000" cy="27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48277</xdr:rowOff>
    </xdr:from>
    <xdr:ext cx="405111" cy="259045"/>
    <xdr:sp macro="" textlink="">
      <xdr:nvSpPr>
        <xdr:cNvPr id="316" name="n_1aveValue【公営住宅】&#10;有形固定資産減価償却率">
          <a:extLst>
            <a:ext uri="{FF2B5EF4-FFF2-40B4-BE49-F238E27FC236}">
              <a16:creationId xmlns:a16="http://schemas.microsoft.com/office/drawing/2014/main" id="{2363DCA4-B815-427C-8966-03DCC8CC3223}"/>
            </a:ext>
          </a:extLst>
        </xdr:cNvPr>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23513</xdr:rowOff>
    </xdr:from>
    <xdr:ext cx="405111" cy="259045"/>
    <xdr:sp macro="" textlink="">
      <xdr:nvSpPr>
        <xdr:cNvPr id="317" name="n_2aveValue【公営住宅】&#10;有形固定資産減価償却率">
          <a:extLst>
            <a:ext uri="{FF2B5EF4-FFF2-40B4-BE49-F238E27FC236}">
              <a16:creationId xmlns:a16="http://schemas.microsoft.com/office/drawing/2014/main" id="{70F0247B-7216-4FEE-88C7-AAFA236FC03F}"/>
            </a:ext>
          </a:extLst>
        </xdr:cNvPr>
        <xdr:cNvSpPr txBox="1"/>
      </xdr:nvSpPr>
      <xdr:spPr>
        <a:xfrm>
          <a:off x="27057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36847</xdr:rowOff>
    </xdr:from>
    <xdr:ext cx="405111" cy="259045"/>
    <xdr:sp macro="" textlink="">
      <xdr:nvSpPr>
        <xdr:cNvPr id="318" name="n_3aveValue【公営住宅】&#10;有形固定資産減価償却率">
          <a:extLst>
            <a:ext uri="{FF2B5EF4-FFF2-40B4-BE49-F238E27FC236}">
              <a16:creationId xmlns:a16="http://schemas.microsoft.com/office/drawing/2014/main" id="{61A453C3-AB78-45D9-B18E-B5F826290042}"/>
            </a:ext>
          </a:extLst>
        </xdr:cNvPr>
        <xdr:cNvSpPr txBox="1"/>
      </xdr:nvSpPr>
      <xdr:spPr>
        <a:xfrm>
          <a:off x="1816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319" name="n_4aveValue【公営住宅】&#10;有形固定資産減価償却率">
          <a:extLst>
            <a:ext uri="{FF2B5EF4-FFF2-40B4-BE49-F238E27FC236}">
              <a16:creationId xmlns:a16="http://schemas.microsoft.com/office/drawing/2014/main" id="{60172F34-F557-4155-AB79-2F386184C0BB}"/>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13352</xdr:rowOff>
    </xdr:from>
    <xdr:ext cx="405111" cy="259045"/>
    <xdr:sp macro="" textlink="">
      <xdr:nvSpPr>
        <xdr:cNvPr id="320" name="n_1mainValue【公営住宅】&#10;有形固定資産減価償却率">
          <a:extLst>
            <a:ext uri="{FF2B5EF4-FFF2-40B4-BE49-F238E27FC236}">
              <a16:creationId xmlns:a16="http://schemas.microsoft.com/office/drawing/2014/main" id="{AC941995-AEDE-4AD7-A6CD-1274A910062E}"/>
            </a:ext>
          </a:extLst>
        </xdr:cNvPr>
        <xdr:cNvSpPr txBox="1"/>
      </xdr:nvSpPr>
      <xdr:spPr>
        <a:xfrm>
          <a:off x="3582044"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160038</xdr:rowOff>
    </xdr:from>
    <xdr:ext cx="405111" cy="259045"/>
    <xdr:sp macro="" textlink="">
      <xdr:nvSpPr>
        <xdr:cNvPr id="321" name="n_2mainValue【公営住宅】&#10;有形固定資産減価償却率">
          <a:extLst>
            <a:ext uri="{FF2B5EF4-FFF2-40B4-BE49-F238E27FC236}">
              <a16:creationId xmlns:a16="http://schemas.microsoft.com/office/drawing/2014/main" id="{EC0A92CD-11CC-47D9-BC3A-BD93784022EB}"/>
            </a:ext>
          </a:extLst>
        </xdr:cNvPr>
        <xdr:cNvSpPr txBox="1"/>
      </xdr:nvSpPr>
      <xdr:spPr>
        <a:xfrm>
          <a:off x="2705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148607</xdr:rowOff>
    </xdr:from>
    <xdr:ext cx="405111" cy="259045"/>
    <xdr:sp macro="" textlink="">
      <xdr:nvSpPr>
        <xdr:cNvPr id="322" name="n_3mainValue【公営住宅】&#10;有形固定資産減価償却率">
          <a:extLst>
            <a:ext uri="{FF2B5EF4-FFF2-40B4-BE49-F238E27FC236}">
              <a16:creationId xmlns:a16="http://schemas.microsoft.com/office/drawing/2014/main" id="{5B4D20AB-AA72-43D7-876F-350E967B0659}"/>
            </a:ext>
          </a:extLst>
        </xdr:cNvPr>
        <xdr:cNvSpPr txBox="1"/>
      </xdr:nvSpPr>
      <xdr:spPr>
        <a:xfrm>
          <a:off x="1816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78122</xdr:rowOff>
    </xdr:from>
    <xdr:ext cx="405111" cy="259045"/>
    <xdr:sp macro="" textlink="">
      <xdr:nvSpPr>
        <xdr:cNvPr id="323" name="n_4mainValue【公営住宅】&#10;有形固定資産減価償却率">
          <a:extLst>
            <a:ext uri="{FF2B5EF4-FFF2-40B4-BE49-F238E27FC236}">
              <a16:creationId xmlns:a16="http://schemas.microsoft.com/office/drawing/2014/main" id="{62916417-7999-4C9E-9B3B-B2180B9560EC}"/>
            </a:ext>
          </a:extLst>
        </xdr:cNvPr>
        <xdr:cNvSpPr txBox="1"/>
      </xdr:nvSpPr>
      <xdr:spPr>
        <a:xfrm>
          <a:off x="92774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1DA1367-CD6F-48EA-9E51-81A99033CC8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8C2276DF-D902-4C6A-8D65-B5D530DD67D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BDA57A99-F5EE-41E1-ACEF-563D27DB6DA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34C8F288-EBE9-4148-9827-2EE3DBC3668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879F469A-40DB-4C10-91AB-E0FDB62B17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6CE00025-859F-42C4-BBB3-DC532D0A6AE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C4330129-EFDC-445E-8AE9-334E7793CBA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89CD9AFC-E46D-4970-832B-5019ABFE7F2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4E7672FC-B2E8-427F-AAC7-8C2006E4D38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B0451B87-581A-4964-9741-17362E50E17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DEED00B4-47C8-4F02-AAC8-C8D205C56D83}"/>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0C81F9F7-4137-453E-9F62-0EFD2448C627}"/>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04AA537F-9770-45CB-BBDB-57A2890B2742}"/>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83895F48-4971-44EB-97E7-6A2D7C92BC0F}"/>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86036A39-9F92-4BB2-8D22-718E72FE98A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CF04114E-4FEC-48BC-9DA0-A91B294EA834}"/>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D6434ABC-4518-475B-97CD-267309CD0936}"/>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6CA7D50A-D5BC-4DDF-8B87-880140C3D6AE}"/>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4C4DA13E-D9D6-429F-A3BD-530B72CF57A8}"/>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3" name="テキスト ボックス 342">
          <a:extLst>
            <a:ext uri="{FF2B5EF4-FFF2-40B4-BE49-F238E27FC236}">
              <a16:creationId xmlns:a16="http://schemas.microsoft.com/office/drawing/2014/main" id="{F42E1F0E-5FEE-41A9-AA76-9EDFED32412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A406E074-39E4-4365-987E-23849BC4C10F}"/>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5" name="テキスト ボックス 344">
          <a:extLst>
            <a:ext uri="{FF2B5EF4-FFF2-40B4-BE49-F238E27FC236}">
              <a16:creationId xmlns:a16="http://schemas.microsoft.com/office/drawing/2014/main" id="{73C6FF81-FA6A-417F-B72B-8CE441DE6737}"/>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34BFC184-FC7D-45C9-8C69-7CB81684CEF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7" name="テキスト ボックス 346">
          <a:extLst>
            <a:ext uri="{FF2B5EF4-FFF2-40B4-BE49-F238E27FC236}">
              <a16:creationId xmlns:a16="http://schemas.microsoft.com/office/drawing/2014/main" id="{DCBF793A-D196-40AB-8984-9918B5BEFD74}"/>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B00B7C30-CEBC-4AD7-9765-CA2577B8692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30806</xdr:rowOff>
    </xdr:from>
    <xdr:to>
      <xdr:col>54</xdr:col>
      <xdr:colOff>189865</xdr:colOff>
      <xdr:row>86</xdr:row>
      <xdr:rowOff>157624</xdr:rowOff>
    </xdr:to>
    <xdr:cxnSp macro="">
      <xdr:nvCxnSpPr>
        <xdr:cNvPr id="349" name="直線コネクタ 348">
          <a:extLst>
            <a:ext uri="{FF2B5EF4-FFF2-40B4-BE49-F238E27FC236}">
              <a16:creationId xmlns:a16="http://schemas.microsoft.com/office/drawing/2014/main" id="{493B2133-5D0A-4A40-8DC1-8D59A3CDF724}"/>
            </a:ext>
          </a:extLst>
        </xdr:cNvPr>
        <xdr:cNvCxnSpPr/>
      </xdr:nvCxnSpPr>
      <xdr:spPr>
        <a:xfrm flipV="1">
          <a:off x="10476865" y="13403906"/>
          <a:ext cx="0" cy="1498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161451</xdr:rowOff>
    </xdr:from>
    <xdr:ext cx="469744" cy="259045"/>
    <xdr:sp macro="" textlink="">
      <xdr:nvSpPr>
        <xdr:cNvPr id="350" name="【公営住宅】&#10;一人当たり面積最小値テキスト">
          <a:extLst>
            <a:ext uri="{FF2B5EF4-FFF2-40B4-BE49-F238E27FC236}">
              <a16:creationId xmlns:a16="http://schemas.microsoft.com/office/drawing/2014/main" id="{21ECC7BA-3E8C-4F81-A638-609E89B52B3B}"/>
            </a:ext>
          </a:extLst>
        </xdr:cNvPr>
        <xdr:cNvSpPr txBox="1"/>
      </xdr:nvSpPr>
      <xdr:spPr>
        <a:xfrm>
          <a:off x="10515600" y="1490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157624</xdr:rowOff>
    </xdr:from>
    <xdr:to>
      <xdr:col>55</xdr:col>
      <xdr:colOff>88900</xdr:colOff>
      <xdr:row>86</xdr:row>
      <xdr:rowOff>157624</xdr:rowOff>
    </xdr:to>
    <xdr:cxnSp macro="">
      <xdr:nvCxnSpPr>
        <xdr:cNvPr id="351" name="直線コネクタ 350">
          <a:extLst>
            <a:ext uri="{FF2B5EF4-FFF2-40B4-BE49-F238E27FC236}">
              <a16:creationId xmlns:a16="http://schemas.microsoft.com/office/drawing/2014/main" id="{7F2F4BF4-99D2-45CE-AF67-94E913989CAB}"/>
            </a:ext>
          </a:extLst>
        </xdr:cNvPr>
        <xdr:cNvCxnSpPr/>
      </xdr:nvCxnSpPr>
      <xdr:spPr>
        <a:xfrm>
          <a:off x="10388600" y="1490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148933</xdr:rowOff>
    </xdr:from>
    <xdr:ext cx="534377" cy="259045"/>
    <xdr:sp macro="" textlink="">
      <xdr:nvSpPr>
        <xdr:cNvPr id="352" name="【公営住宅】&#10;一人当たり面積最大値テキスト">
          <a:extLst>
            <a:ext uri="{FF2B5EF4-FFF2-40B4-BE49-F238E27FC236}">
              <a16:creationId xmlns:a16="http://schemas.microsoft.com/office/drawing/2014/main" id="{E80CF4EB-6740-4D8E-9A9A-319D0AA0A987}"/>
            </a:ext>
          </a:extLst>
        </xdr:cNvPr>
        <xdr:cNvSpPr txBox="1"/>
      </xdr:nvSpPr>
      <xdr:spPr>
        <a:xfrm>
          <a:off x="10515600" y="131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30806</xdr:rowOff>
    </xdr:from>
    <xdr:to>
      <xdr:col>55</xdr:col>
      <xdr:colOff>88900</xdr:colOff>
      <xdr:row>78</xdr:row>
      <xdr:rowOff>30806</xdr:rowOff>
    </xdr:to>
    <xdr:cxnSp macro="">
      <xdr:nvCxnSpPr>
        <xdr:cNvPr id="353" name="直線コネクタ 352">
          <a:extLst>
            <a:ext uri="{FF2B5EF4-FFF2-40B4-BE49-F238E27FC236}">
              <a16:creationId xmlns:a16="http://schemas.microsoft.com/office/drawing/2014/main" id="{A7AD1BE7-7FF7-4A4D-8278-B31F46F8421E}"/>
            </a:ext>
          </a:extLst>
        </xdr:cNvPr>
        <xdr:cNvCxnSpPr/>
      </xdr:nvCxnSpPr>
      <xdr:spPr>
        <a:xfrm>
          <a:off x="10388600" y="1340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99948</xdr:rowOff>
    </xdr:from>
    <xdr:ext cx="469744" cy="259045"/>
    <xdr:sp macro="" textlink="">
      <xdr:nvSpPr>
        <xdr:cNvPr id="354" name="【公営住宅】&#10;一人当たり面積平均値テキスト">
          <a:extLst>
            <a:ext uri="{FF2B5EF4-FFF2-40B4-BE49-F238E27FC236}">
              <a16:creationId xmlns:a16="http://schemas.microsoft.com/office/drawing/2014/main" id="{0B33D538-7D40-48D3-93B8-36F3354C3F36}"/>
            </a:ext>
          </a:extLst>
        </xdr:cNvPr>
        <xdr:cNvSpPr txBox="1"/>
      </xdr:nvSpPr>
      <xdr:spPr>
        <a:xfrm>
          <a:off x="10515600" y="14673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121521</xdr:rowOff>
    </xdr:from>
    <xdr:to>
      <xdr:col>55</xdr:col>
      <xdr:colOff>50800</xdr:colOff>
      <xdr:row>86</xdr:row>
      <xdr:rowOff>51671</xdr:rowOff>
    </xdr:to>
    <xdr:sp macro="" textlink="">
      <xdr:nvSpPr>
        <xdr:cNvPr id="355" name="フローチャート: 判断 354">
          <a:extLst>
            <a:ext uri="{FF2B5EF4-FFF2-40B4-BE49-F238E27FC236}">
              <a16:creationId xmlns:a16="http://schemas.microsoft.com/office/drawing/2014/main" id="{09407943-CA91-42B0-AFFB-24E859AE0DA0}"/>
            </a:ext>
          </a:extLst>
        </xdr:cNvPr>
        <xdr:cNvSpPr/>
      </xdr:nvSpPr>
      <xdr:spPr>
        <a:xfrm>
          <a:off x="10426700" y="1469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129468</xdr:rowOff>
    </xdr:from>
    <xdr:to>
      <xdr:col>50</xdr:col>
      <xdr:colOff>165100</xdr:colOff>
      <xdr:row>86</xdr:row>
      <xdr:rowOff>59618</xdr:rowOff>
    </xdr:to>
    <xdr:sp macro="" textlink="">
      <xdr:nvSpPr>
        <xdr:cNvPr id="356" name="フローチャート: 判断 355">
          <a:extLst>
            <a:ext uri="{FF2B5EF4-FFF2-40B4-BE49-F238E27FC236}">
              <a16:creationId xmlns:a16="http://schemas.microsoft.com/office/drawing/2014/main" id="{50BB7BDF-707B-42B6-940C-8737C9E9D666}"/>
            </a:ext>
          </a:extLst>
        </xdr:cNvPr>
        <xdr:cNvSpPr/>
      </xdr:nvSpPr>
      <xdr:spPr>
        <a:xfrm>
          <a:off x="9588500" y="1470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139373</xdr:rowOff>
    </xdr:from>
    <xdr:to>
      <xdr:col>46</xdr:col>
      <xdr:colOff>38100</xdr:colOff>
      <xdr:row>86</xdr:row>
      <xdr:rowOff>69523</xdr:rowOff>
    </xdr:to>
    <xdr:sp macro="" textlink="">
      <xdr:nvSpPr>
        <xdr:cNvPr id="357" name="フローチャート: 判断 356">
          <a:extLst>
            <a:ext uri="{FF2B5EF4-FFF2-40B4-BE49-F238E27FC236}">
              <a16:creationId xmlns:a16="http://schemas.microsoft.com/office/drawing/2014/main" id="{F5ACFACB-E703-4130-912D-148431FAA658}"/>
            </a:ext>
          </a:extLst>
        </xdr:cNvPr>
        <xdr:cNvSpPr/>
      </xdr:nvSpPr>
      <xdr:spPr>
        <a:xfrm>
          <a:off x="8699500" y="1471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131101</xdr:rowOff>
    </xdr:from>
    <xdr:to>
      <xdr:col>41</xdr:col>
      <xdr:colOff>101600</xdr:colOff>
      <xdr:row>86</xdr:row>
      <xdr:rowOff>61251</xdr:rowOff>
    </xdr:to>
    <xdr:sp macro="" textlink="">
      <xdr:nvSpPr>
        <xdr:cNvPr id="358" name="フローチャート: 判断 357">
          <a:extLst>
            <a:ext uri="{FF2B5EF4-FFF2-40B4-BE49-F238E27FC236}">
              <a16:creationId xmlns:a16="http://schemas.microsoft.com/office/drawing/2014/main" id="{DC4B95E8-E73B-421D-AEAB-195A5752CA8D}"/>
            </a:ext>
          </a:extLst>
        </xdr:cNvPr>
        <xdr:cNvSpPr/>
      </xdr:nvSpPr>
      <xdr:spPr>
        <a:xfrm>
          <a:off x="7810500" y="1470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143075</xdr:rowOff>
    </xdr:from>
    <xdr:to>
      <xdr:col>36</xdr:col>
      <xdr:colOff>165100</xdr:colOff>
      <xdr:row>86</xdr:row>
      <xdr:rowOff>73225</xdr:rowOff>
    </xdr:to>
    <xdr:sp macro="" textlink="">
      <xdr:nvSpPr>
        <xdr:cNvPr id="359" name="フローチャート: 判断 358">
          <a:extLst>
            <a:ext uri="{FF2B5EF4-FFF2-40B4-BE49-F238E27FC236}">
              <a16:creationId xmlns:a16="http://schemas.microsoft.com/office/drawing/2014/main" id="{5A76FF01-8F30-4C31-8610-BFB336E81C2B}"/>
            </a:ext>
          </a:extLst>
        </xdr:cNvPr>
        <xdr:cNvSpPr/>
      </xdr:nvSpPr>
      <xdr:spPr>
        <a:xfrm>
          <a:off x="6921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77BCC92-86E7-471E-8352-8A1AAFAA20F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D2B7BD5-9322-424F-BA28-6D49202AAB8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B0FF9EC5-E68A-4DA8-B0EB-160606807A9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EB7B41D-9A96-4002-AE5E-E863B22A8AE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E0A85D35-97F8-472D-A182-19BA82D1EB0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74603</xdr:rowOff>
    </xdr:from>
    <xdr:to>
      <xdr:col>55</xdr:col>
      <xdr:colOff>50800</xdr:colOff>
      <xdr:row>86</xdr:row>
      <xdr:rowOff>4753</xdr:rowOff>
    </xdr:to>
    <xdr:sp macro="" textlink="">
      <xdr:nvSpPr>
        <xdr:cNvPr id="365" name="楕円 364">
          <a:extLst>
            <a:ext uri="{FF2B5EF4-FFF2-40B4-BE49-F238E27FC236}">
              <a16:creationId xmlns:a16="http://schemas.microsoft.com/office/drawing/2014/main" id="{0921F6E5-0A45-40E5-A95F-8A6B0E3C31A3}"/>
            </a:ext>
          </a:extLst>
        </xdr:cNvPr>
        <xdr:cNvSpPr/>
      </xdr:nvSpPr>
      <xdr:spPr>
        <a:xfrm>
          <a:off x="10426700" y="1464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97480</xdr:rowOff>
    </xdr:from>
    <xdr:ext cx="469744" cy="259045"/>
    <xdr:sp macro="" textlink="">
      <xdr:nvSpPr>
        <xdr:cNvPr id="366" name="【公営住宅】&#10;一人当たり面積該当値テキスト">
          <a:extLst>
            <a:ext uri="{FF2B5EF4-FFF2-40B4-BE49-F238E27FC236}">
              <a16:creationId xmlns:a16="http://schemas.microsoft.com/office/drawing/2014/main" id="{CA2D727C-46BC-4AD4-9674-BD4F77967810}"/>
            </a:ext>
          </a:extLst>
        </xdr:cNvPr>
        <xdr:cNvSpPr txBox="1"/>
      </xdr:nvSpPr>
      <xdr:spPr>
        <a:xfrm>
          <a:off x="10515600" y="14499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79719</xdr:rowOff>
    </xdr:from>
    <xdr:to>
      <xdr:col>50</xdr:col>
      <xdr:colOff>165100</xdr:colOff>
      <xdr:row>86</xdr:row>
      <xdr:rowOff>9869</xdr:rowOff>
    </xdr:to>
    <xdr:sp macro="" textlink="">
      <xdr:nvSpPr>
        <xdr:cNvPr id="367" name="楕円 366">
          <a:extLst>
            <a:ext uri="{FF2B5EF4-FFF2-40B4-BE49-F238E27FC236}">
              <a16:creationId xmlns:a16="http://schemas.microsoft.com/office/drawing/2014/main" id="{23254D84-10C5-4E43-A2B4-D0EBAEBC841F}"/>
            </a:ext>
          </a:extLst>
        </xdr:cNvPr>
        <xdr:cNvSpPr/>
      </xdr:nvSpPr>
      <xdr:spPr>
        <a:xfrm>
          <a:off x="9588500" y="1465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125403</xdr:rowOff>
    </xdr:from>
    <xdr:to>
      <xdr:col>55</xdr:col>
      <xdr:colOff>0</xdr:colOff>
      <xdr:row>85</xdr:row>
      <xdr:rowOff>130519</xdr:rowOff>
    </xdr:to>
    <xdr:cxnSp macro="">
      <xdr:nvCxnSpPr>
        <xdr:cNvPr id="368" name="直線コネクタ 367">
          <a:extLst>
            <a:ext uri="{FF2B5EF4-FFF2-40B4-BE49-F238E27FC236}">
              <a16:creationId xmlns:a16="http://schemas.microsoft.com/office/drawing/2014/main" id="{D0ED3403-C17C-46BE-B9EF-15CCCB53F314}"/>
            </a:ext>
          </a:extLst>
        </xdr:cNvPr>
        <xdr:cNvCxnSpPr/>
      </xdr:nvCxnSpPr>
      <xdr:spPr>
        <a:xfrm flipV="1">
          <a:off x="9639300" y="14698653"/>
          <a:ext cx="838200" cy="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85271</xdr:rowOff>
    </xdr:from>
    <xdr:to>
      <xdr:col>46</xdr:col>
      <xdr:colOff>38100</xdr:colOff>
      <xdr:row>86</xdr:row>
      <xdr:rowOff>15421</xdr:rowOff>
    </xdr:to>
    <xdr:sp macro="" textlink="">
      <xdr:nvSpPr>
        <xdr:cNvPr id="369" name="楕円 368">
          <a:extLst>
            <a:ext uri="{FF2B5EF4-FFF2-40B4-BE49-F238E27FC236}">
              <a16:creationId xmlns:a16="http://schemas.microsoft.com/office/drawing/2014/main" id="{BEEDABC4-3FB4-4D91-BAFE-5756962B9DF8}"/>
            </a:ext>
          </a:extLst>
        </xdr:cNvPr>
        <xdr:cNvSpPr/>
      </xdr:nvSpPr>
      <xdr:spPr>
        <a:xfrm>
          <a:off x="8699500" y="1465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130519</xdr:rowOff>
    </xdr:from>
    <xdr:to>
      <xdr:col>50</xdr:col>
      <xdr:colOff>114300</xdr:colOff>
      <xdr:row>85</xdr:row>
      <xdr:rowOff>136071</xdr:rowOff>
    </xdr:to>
    <xdr:cxnSp macro="">
      <xdr:nvCxnSpPr>
        <xdr:cNvPr id="370" name="直線コネクタ 369">
          <a:extLst>
            <a:ext uri="{FF2B5EF4-FFF2-40B4-BE49-F238E27FC236}">
              <a16:creationId xmlns:a16="http://schemas.microsoft.com/office/drawing/2014/main" id="{AB3A43B2-E5A4-49BD-A55F-154CDECC6170}"/>
            </a:ext>
          </a:extLst>
        </xdr:cNvPr>
        <xdr:cNvCxnSpPr/>
      </xdr:nvCxnSpPr>
      <xdr:spPr>
        <a:xfrm flipV="1">
          <a:off x="8750300" y="14703769"/>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89626</xdr:rowOff>
    </xdr:from>
    <xdr:to>
      <xdr:col>41</xdr:col>
      <xdr:colOff>101600</xdr:colOff>
      <xdr:row>86</xdr:row>
      <xdr:rowOff>19776</xdr:rowOff>
    </xdr:to>
    <xdr:sp macro="" textlink="">
      <xdr:nvSpPr>
        <xdr:cNvPr id="371" name="楕円 370">
          <a:extLst>
            <a:ext uri="{FF2B5EF4-FFF2-40B4-BE49-F238E27FC236}">
              <a16:creationId xmlns:a16="http://schemas.microsoft.com/office/drawing/2014/main" id="{300CFCC1-313E-43A6-B7E9-6ADBE0FA3E9F}"/>
            </a:ext>
          </a:extLst>
        </xdr:cNvPr>
        <xdr:cNvSpPr/>
      </xdr:nvSpPr>
      <xdr:spPr>
        <a:xfrm>
          <a:off x="7810500" y="1466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136071</xdr:rowOff>
    </xdr:from>
    <xdr:to>
      <xdr:col>45</xdr:col>
      <xdr:colOff>177800</xdr:colOff>
      <xdr:row>85</xdr:row>
      <xdr:rowOff>140426</xdr:rowOff>
    </xdr:to>
    <xdr:cxnSp macro="">
      <xdr:nvCxnSpPr>
        <xdr:cNvPr id="372" name="直線コネクタ 371">
          <a:extLst>
            <a:ext uri="{FF2B5EF4-FFF2-40B4-BE49-F238E27FC236}">
              <a16:creationId xmlns:a16="http://schemas.microsoft.com/office/drawing/2014/main" id="{8834DB93-14F9-4CC4-A9F3-8C10B8B6BC18}"/>
            </a:ext>
          </a:extLst>
        </xdr:cNvPr>
        <xdr:cNvCxnSpPr/>
      </xdr:nvCxnSpPr>
      <xdr:spPr>
        <a:xfrm flipV="1">
          <a:off x="7861300" y="14709321"/>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106935</xdr:rowOff>
    </xdr:from>
    <xdr:to>
      <xdr:col>36</xdr:col>
      <xdr:colOff>165100</xdr:colOff>
      <xdr:row>86</xdr:row>
      <xdr:rowOff>37085</xdr:rowOff>
    </xdr:to>
    <xdr:sp macro="" textlink="">
      <xdr:nvSpPr>
        <xdr:cNvPr id="373" name="楕円 372">
          <a:extLst>
            <a:ext uri="{FF2B5EF4-FFF2-40B4-BE49-F238E27FC236}">
              <a16:creationId xmlns:a16="http://schemas.microsoft.com/office/drawing/2014/main" id="{23B2B3C5-9851-4A2F-941A-DFC213B1FA78}"/>
            </a:ext>
          </a:extLst>
        </xdr:cNvPr>
        <xdr:cNvSpPr/>
      </xdr:nvSpPr>
      <xdr:spPr>
        <a:xfrm>
          <a:off x="6921500" y="1468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140426</xdr:rowOff>
    </xdr:from>
    <xdr:to>
      <xdr:col>41</xdr:col>
      <xdr:colOff>50800</xdr:colOff>
      <xdr:row>85</xdr:row>
      <xdr:rowOff>157735</xdr:rowOff>
    </xdr:to>
    <xdr:cxnSp macro="">
      <xdr:nvCxnSpPr>
        <xdr:cNvPr id="374" name="直線コネクタ 373">
          <a:extLst>
            <a:ext uri="{FF2B5EF4-FFF2-40B4-BE49-F238E27FC236}">
              <a16:creationId xmlns:a16="http://schemas.microsoft.com/office/drawing/2014/main" id="{35BAAB13-D711-46C9-A886-6AC54A9446F8}"/>
            </a:ext>
          </a:extLst>
        </xdr:cNvPr>
        <xdr:cNvCxnSpPr/>
      </xdr:nvCxnSpPr>
      <xdr:spPr>
        <a:xfrm flipV="1">
          <a:off x="6972300" y="14713676"/>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50745</xdr:rowOff>
    </xdr:from>
    <xdr:ext cx="469744" cy="259045"/>
    <xdr:sp macro="" textlink="">
      <xdr:nvSpPr>
        <xdr:cNvPr id="375" name="n_1aveValue【公営住宅】&#10;一人当たり面積">
          <a:extLst>
            <a:ext uri="{FF2B5EF4-FFF2-40B4-BE49-F238E27FC236}">
              <a16:creationId xmlns:a16="http://schemas.microsoft.com/office/drawing/2014/main" id="{5E5008FA-8D91-4D50-8F9F-774BEAC798A7}"/>
            </a:ext>
          </a:extLst>
        </xdr:cNvPr>
        <xdr:cNvSpPr txBox="1"/>
      </xdr:nvSpPr>
      <xdr:spPr>
        <a:xfrm>
          <a:off x="9391727" y="147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60650</xdr:rowOff>
    </xdr:from>
    <xdr:ext cx="469744" cy="259045"/>
    <xdr:sp macro="" textlink="">
      <xdr:nvSpPr>
        <xdr:cNvPr id="376" name="n_2aveValue【公営住宅】&#10;一人当たり面積">
          <a:extLst>
            <a:ext uri="{FF2B5EF4-FFF2-40B4-BE49-F238E27FC236}">
              <a16:creationId xmlns:a16="http://schemas.microsoft.com/office/drawing/2014/main" id="{2744FD57-E681-4947-9D62-048262246BC2}"/>
            </a:ext>
          </a:extLst>
        </xdr:cNvPr>
        <xdr:cNvSpPr txBox="1"/>
      </xdr:nvSpPr>
      <xdr:spPr>
        <a:xfrm>
          <a:off x="8515427" y="1480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52378</xdr:rowOff>
    </xdr:from>
    <xdr:ext cx="469744" cy="259045"/>
    <xdr:sp macro="" textlink="">
      <xdr:nvSpPr>
        <xdr:cNvPr id="377" name="n_3aveValue【公営住宅】&#10;一人当たり面積">
          <a:extLst>
            <a:ext uri="{FF2B5EF4-FFF2-40B4-BE49-F238E27FC236}">
              <a16:creationId xmlns:a16="http://schemas.microsoft.com/office/drawing/2014/main" id="{FB439574-50B1-40F5-A413-362B4BFC794B}"/>
            </a:ext>
          </a:extLst>
        </xdr:cNvPr>
        <xdr:cNvSpPr txBox="1"/>
      </xdr:nvSpPr>
      <xdr:spPr>
        <a:xfrm>
          <a:off x="7626427" y="1479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64352</xdr:rowOff>
    </xdr:from>
    <xdr:ext cx="469744" cy="259045"/>
    <xdr:sp macro="" textlink="">
      <xdr:nvSpPr>
        <xdr:cNvPr id="378" name="n_4aveValue【公営住宅】&#10;一人当たり面積">
          <a:extLst>
            <a:ext uri="{FF2B5EF4-FFF2-40B4-BE49-F238E27FC236}">
              <a16:creationId xmlns:a16="http://schemas.microsoft.com/office/drawing/2014/main" id="{BACA0714-C0DE-42CB-92E2-262F50731CB4}"/>
            </a:ext>
          </a:extLst>
        </xdr:cNvPr>
        <xdr:cNvSpPr txBox="1"/>
      </xdr:nvSpPr>
      <xdr:spPr>
        <a:xfrm>
          <a:off x="6737427" y="1480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26396</xdr:rowOff>
    </xdr:from>
    <xdr:ext cx="469744" cy="259045"/>
    <xdr:sp macro="" textlink="">
      <xdr:nvSpPr>
        <xdr:cNvPr id="379" name="n_1mainValue【公営住宅】&#10;一人当たり面積">
          <a:extLst>
            <a:ext uri="{FF2B5EF4-FFF2-40B4-BE49-F238E27FC236}">
              <a16:creationId xmlns:a16="http://schemas.microsoft.com/office/drawing/2014/main" id="{23664740-735D-4E16-B0A2-9A4B8C699A57}"/>
            </a:ext>
          </a:extLst>
        </xdr:cNvPr>
        <xdr:cNvSpPr txBox="1"/>
      </xdr:nvSpPr>
      <xdr:spPr>
        <a:xfrm>
          <a:off x="9391727" y="144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31948</xdr:rowOff>
    </xdr:from>
    <xdr:ext cx="469744" cy="259045"/>
    <xdr:sp macro="" textlink="">
      <xdr:nvSpPr>
        <xdr:cNvPr id="380" name="n_2mainValue【公営住宅】&#10;一人当たり面積">
          <a:extLst>
            <a:ext uri="{FF2B5EF4-FFF2-40B4-BE49-F238E27FC236}">
              <a16:creationId xmlns:a16="http://schemas.microsoft.com/office/drawing/2014/main" id="{3B0C25C5-4EDE-4779-8100-4948B8979887}"/>
            </a:ext>
          </a:extLst>
        </xdr:cNvPr>
        <xdr:cNvSpPr txBox="1"/>
      </xdr:nvSpPr>
      <xdr:spPr>
        <a:xfrm>
          <a:off x="8515427" y="1443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36303</xdr:rowOff>
    </xdr:from>
    <xdr:ext cx="469744" cy="259045"/>
    <xdr:sp macro="" textlink="">
      <xdr:nvSpPr>
        <xdr:cNvPr id="381" name="n_3mainValue【公営住宅】&#10;一人当たり面積">
          <a:extLst>
            <a:ext uri="{FF2B5EF4-FFF2-40B4-BE49-F238E27FC236}">
              <a16:creationId xmlns:a16="http://schemas.microsoft.com/office/drawing/2014/main" id="{787C4D6F-E8E5-4281-896E-878920A6212B}"/>
            </a:ext>
          </a:extLst>
        </xdr:cNvPr>
        <xdr:cNvSpPr txBox="1"/>
      </xdr:nvSpPr>
      <xdr:spPr>
        <a:xfrm>
          <a:off x="7626427" y="1443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53612</xdr:rowOff>
    </xdr:from>
    <xdr:ext cx="469744" cy="259045"/>
    <xdr:sp macro="" textlink="">
      <xdr:nvSpPr>
        <xdr:cNvPr id="382" name="n_4mainValue【公営住宅】&#10;一人当たり面積">
          <a:extLst>
            <a:ext uri="{FF2B5EF4-FFF2-40B4-BE49-F238E27FC236}">
              <a16:creationId xmlns:a16="http://schemas.microsoft.com/office/drawing/2014/main" id="{DC5EAAE4-692D-4F39-BA25-3F0FA3E00402}"/>
            </a:ext>
          </a:extLst>
        </xdr:cNvPr>
        <xdr:cNvSpPr txBox="1"/>
      </xdr:nvSpPr>
      <xdr:spPr>
        <a:xfrm>
          <a:off x="6737427" y="14455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9F83F76E-82EB-4157-BB3D-985C3C3C839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27131C94-0947-4263-B6AE-0F05E5547D4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C0E60036-BFAB-429A-AE87-444CC9EAB1A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F419AA71-0E5D-40D3-836E-92F67194708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5914B6CB-048D-4097-B3E2-485CCEBEF39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7108C796-4705-4585-954B-D5B113B6713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C635B304-A7BE-497F-AE9B-81DB0BDE3DF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3DB94E88-4E20-4A9A-9E3A-3E36CB3AA6A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A30CCAFC-C786-4094-B1E2-4ECE6C8DAB4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a:extLst>
            <a:ext uri="{FF2B5EF4-FFF2-40B4-BE49-F238E27FC236}">
              <a16:creationId xmlns:a16="http://schemas.microsoft.com/office/drawing/2014/main" id="{85B26AD2-1F8C-4E26-B338-11F19229AD6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a:extLst>
            <a:ext uri="{FF2B5EF4-FFF2-40B4-BE49-F238E27FC236}">
              <a16:creationId xmlns:a16="http://schemas.microsoft.com/office/drawing/2014/main" id="{4669E63E-9F93-46EB-8319-4C3EE56B955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a:extLst>
            <a:ext uri="{FF2B5EF4-FFF2-40B4-BE49-F238E27FC236}">
              <a16:creationId xmlns:a16="http://schemas.microsoft.com/office/drawing/2014/main" id="{BD7A05E6-AC94-456B-BAA8-C32CCE7446B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a:extLst>
            <a:ext uri="{FF2B5EF4-FFF2-40B4-BE49-F238E27FC236}">
              <a16:creationId xmlns:a16="http://schemas.microsoft.com/office/drawing/2014/main" id="{49A15E62-68B2-4EF1-AB47-4CC193D9634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a:extLst>
            <a:ext uri="{FF2B5EF4-FFF2-40B4-BE49-F238E27FC236}">
              <a16:creationId xmlns:a16="http://schemas.microsoft.com/office/drawing/2014/main" id="{3EB49EA5-D841-4296-8890-C778F6F1181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a:extLst>
            <a:ext uri="{FF2B5EF4-FFF2-40B4-BE49-F238E27FC236}">
              <a16:creationId xmlns:a16="http://schemas.microsoft.com/office/drawing/2014/main" id="{BF7D5854-4816-4167-8952-116B7327FCA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a:extLst>
            <a:ext uri="{FF2B5EF4-FFF2-40B4-BE49-F238E27FC236}">
              <a16:creationId xmlns:a16="http://schemas.microsoft.com/office/drawing/2014/main" id="{035EF10A-0C97-4DDD-924D-3CCD5B70FFC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a:extLst>
            <a:ext uri="{FF2B5EF4-FFF2-40B4-BE49-F238E27FC236}">
              <a16:creationId xmlns:a16="http://schemas.microsoft.com/office/drawing/2014/main" id="{D09CC349-234C-435F-8204-8F672B7250B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a:extLst>
            <a:ext uri="{FF2B5EF4-FFF2-40B4-BE49-F238E27FC236}">
              <a16:creationId xmlns:a16="http://schemas.microsoft.com/office/drawing/2014/main" id="{9674EDF5-3B23-4AAB-A027-E4A9082D6CD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a:extLst>
            <a:ext uri="{FF2B5EF4-FFF2-40B4-BE49-F238E27FC236}">
              <a16:creationId xmlns:a16="http://schemas.microsoft.com/office/drawing/2014/main" id="{69F0E4A2-56E4-4B8B-ACFA-81C9586EAC7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a:extLst>
            <a:ext uri="{FF2B5EF4-FFF2-40B4-BE49-F238E27FC236}">
              <a16:creationId xmlns:a16="http://schemas.microsoft.com/office/drawing/2014/main" id="{D930DAE8-FE5D-434C-924B-8250FFDF427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a:extLst>
            <a:ext uri="{FF2B5EF4-FFF2-40B4-BE49-F238E27FC236}">
              <a16:creationId xmlns:a16="http://schemas.microsoft.com/office/drawing/2014/main" id="{2E5A84BA-9B89-4200-8793-12183E662DE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a:extLst>
            <a:ext uri="{FF2B5EF4-FFF2-40B4-BE49-F238E27FC236}">
              <a16:creationId xmlns:a16="http://schemas.microsoft.com/office/drawing/2014/main" id="{6EABB642-7145-498B-A81E-750E31A1BE7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a:extLst>
            <a:ext uri="{FF2B5EF4-FFF2-40B4-BE49-F238E27FC236}">
              <a16:creationId xmlns:a16="http://schemas.microsoft.com/office/drawing/2014/main" id="{3A36DDDC-3DF7-4882-A097-6CAE95D6119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a:extLst>
            <a:ext uri="{FF2B5EF4-FFF2-40B4-BE49-F238E27FC236}">
              <a16:creationId xmlns:a16="http://schemas.microsoft.com/office/drawing/2014/main" id="{57499442-EBD3-425A-8C97-569018DCAA8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a:extLst>
            <a:ext uri="{FF2B5EF4-FFF2-40B4-BE49-F238E27FC236}">
              <a16:creationId xmlns:a16="http://schemas.microsoft.com/office/drawing/2014/main" id="{3EF80EB5-ABE2-4D79-AD7A-96F5B64E4EF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a:extLst>
            <a:ext uri="{FF2B5EF4-FFF2-40B4-BE49-F238E27FC236}">
              <a16:creationId xmlns:a16="http://schemas.microsoft.com/office/drawing/2014/main" id="{47E49482-47E9-4AAC-A13E-8A745CCBAC8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a:extLst>
            <a:ext uri="{FF2B5EF4-FFF2-40B4-BE49-F238E27FC236}">
              <a16:creationId xmlns:a16="http://schemas.microsoft.com/office/drawing/2014/main" id="{47C2021C-72BB-4BEF-91FD-725C082FE7B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0" name="直線コネクタ 409">
          <a:extLst>
            <a:ext uri="{FF2B5EF4-FFF2-40B4-BE49-F238E27FC236}">
              <a16:creationId xmlns:a16="http://schemas.microsoft.com/office/drawing/2014/main" id="{0D6F8265-A7C5-40B8-851D-0307C67FB55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1" name="テキスト ボックス 410">
          <a:extLst>
            <a:ext uri="{FF2B5EF4-FFF2-40B4-BE49-F238E27FC236}">
              <a16:creationId xmlns:a16="http://schemas.microsoft.com/office/drawing/2014/main" id="{BBFB0891-BDED-4FCE-AA87-9DBCC2BF5EA1}"/>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2" name="直線コネクタ 411">
          <a:extLst>
            <a:ext uri="{FF2B5EF4-FFF2-40B4-BE49-F238E27FC236}">
              <a16:creationId xmlns:a16="http://schemas.microsoft.com/office/drawing/2014/main" id="{68F2745D-E07F-4FB8-AD9B-3169F054415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3" name="テキスト ボックス 412">
          <a:extLst>
            <a:ext uri="{FF2B5EF4-FFF2-40B4-BE49-F238E27FC236}">
              <a16:creationId xmlns:a16="http://schemas.microsoft.com/office/drawing/2014/main" id="{DBA2684D-C88D-4572-BB74-E317B1C7C6BD}"/>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4" name="直線コネクタ 413">
          <a:extLst>
            <a:ext uri="{FF2B5EF4-FFF2-40B4-BE49-F238E27FC236}">
              <a16:creationId xmlns:a16="http://schemas.microsoft.com/office/drawing/2014/main" id="{64EF0B17-6B5D-464D-AF61-7B6DEE07236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5" name="テキスト ボックス 414">
          <a:extLst>
            <a:ext uri="{FF2B5EF4-FFF2-40B4-BE49-F238E27FC236}">
              <a16:creationId xmlns:a16="http://schemas.microsoft.com/office/drawing/2014/main" id="{640F7072-AF57-4D95-8BF8-4C9829F9297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6" name="直線コネクタ 415">
          <a:extLst>
            <a:ext uri="{FF2B5EF4-FFF2-40B4-BE49-F238E27FC236}">
              <a16:creationId xmlns:a16="http://schemas.microsoft.com/office/drawing/2014/main" id="{E2265026-B35E-49F3-8AF4-DCE0DCDB520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7" name="テキスト ボックス 416">
          <a:extLst>
            <a:ext uri="{FF2B5EF4-FFF2-40B4-BE49-F238E27FC236}">
              <a16:creationId xmlns:a16="http://schemas.microsoft.com/office/drawing/2014/main" id="{23077062-2FF2-43DE-BF4B-A01A06CB25A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8" name="直線コネクタ 417">
          <a:extLst>
            <a:ext uri="{FF2B5EF4-FFF2-40B4-BE49-F238E27FC236}">
              <a16:creationId xmlns:a16="http://schemas.microsoft.com/office/drawing/2014/main" id="{70862A49-540D-43CE-856B-2497E258C84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9" name="テキスト ボックス 418">
          <a:extLst>
            <a:ext uri="{FF2B5EF4-FFF2-40B4-BE49-F238E27FC236}">
              <a16:creationId xmlns:a16="http://schemas.microsoft.com/office/drawing/2014/main" id="{F1FCE29D-7B00-47B3-AC77-FA566151AA34}"/>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AA9116D5-3113-423B-9F0A-0F2CB8DD69F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a:extLst>
            <a:ext uri="{FF2B5EF4-FFF2-40B4-BE49-F238E27FC236}">
              <a16:creationId xmlns:a16="http://schemas.microsoft.com/office/drawing/2014/main" id="{80D58B79-9129-4AD2-8A64-81C81B5ACC5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22" name="直線コネクタ 421">
          <a:extLst>
            <a:ext uri="{FF2B5EF4-FFF2-40B4-BE49-F238E27FC236}">
              <a16:creationId xmlns:a16="http://schemas.microsoft.com/office/drawing/2014/main" id="{273E3D87-5477-41E9-8B5B-BE58FF3BBAB9}"/>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23" name="【認定こども園・幼稚園・保育所】&#10;有形固定資産減価償却率最小値テキスト">
          <a:extLst>
            <a:ext uri="{FF2B5EF4-FFF2-40B4-BE49-F238E27FC236}">
              <a16:creationId xmlns:a16="http://schemas.microsoft.com/office/drawing/2014/main" id="{28BFDEEB-B43D-4675-851B-F464A41906DB}"/>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4" name="直線コネクタ 423">
          <a:extLst>
            <a:ext uri="{FF2B5EF4-FFF2-40B4-BE49-F238E27FC236}">
              <a16:creationId xmlns:a16="http://schemas.microsoft.com/office/drawing/2014/main" id="{D190647A-A24B-47D5-AE9D-494517A3945F}"/>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5" name="【認定こども園・幼稚園・保育所】&#10;有形固定資産減価償却率最大値テキスト">
          <a:extLst>
            <a:ext uri="{FF2B5EF4-FFF2-40B4-BE49-F238E27FC236}">
              <a16:creationId xmlns:a16="http://schemas.microsoft.com/office/drawing/2014/main" id="{DC868638-EB18-49D6-8C59-3401D8EFCE32}"/>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6" name="直線コネクタ 425">
          <a:extLst>
            <a:ext uri="{FF2B5EF4-FFF2-40B4-BE49-F238E27FC236}">
              <a16:creationId xmlns:a16="http://schemas.microsoft.com/office/drawing/2014/main" id="{69C0C5C5-E51D-4E34-84FD-4B050499CC92}"/>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121937</xdr:rowOff>
    </xdr:from>
    <xdr:ext cx="405111" cy="259045"/>
    <xdr:sp macro="" textlink="">
      <xdr:nvSpPr>
        <xdr:cNvPr id="427" name="【認定こども園・幼稚園・保育所】&#10;有形固定資産減価償却率平均値テキスト">
          <a:extLst>
            <a:ext uri="{FF2B5EF4-FFF2-40B4-BE49-F238E27FC236}">
              <a16:creationId xmlns:a16="http://schemas.microsoft.com/office/drawing/2014/main" id="{5DBF27E6-CB07-4C6B-B64B-08729D3860A8}"/>
            </a:ext>
          </a:extLst>
        </xdr:cNvPr>
        <xdr:cNvSpPr txBox="1"/>
      </xdr:nvSpPr>
      <xdr:spPr>
        <a:xfrm>
          <a:off x="16357600" y="6294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143510</xdr:rowOff>
    </xdr:from>
    <xdr:to>
      <xdr:col>85</xdr:col>
      <xdr:colOff>177800</xdr:colOff>
      <xdr:row>37</xdr:row>
      <xdr:rowOff>73660</xdr:rowOff>
    </xdr:to>
    <xdr:sp macro="" textlink="">
      <xdr:nvSpPr>
        <xdr:cNvPr id="428" name="フローチャート: 判断 427">
          <a:extLst>
            <a:ext uri="{FF2B5EF4-FFF2-40B4-BE49-F238E27FC236}">
              <a16:creationId xmlns:a16="http://schemas.microsoft.com/office/drawing/2014/main" id="{0F1B7531-98EA-408C-BB9F-6031D7D33CD4}"/>
            </a:ext>
          </a:extLst>
        </xdr:cNvPr>
        <xdr:cNvSpPr/>
      </xdr:nvSpPr>
      <xdr:spPr>
        <a:xfrm>
          <a:off x="162687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22860</xdr:rowOff>
    </xdr:from>
    <xdr:to>
      <xdr:col>81</xdr:col>
      <xdr:colOff>101600</xdr:colOff>
      <xdr:row>37</xdr:row>
      <xdr:rowOff>124460</xdr:rowOff>
    </xdr:to>
    <xdr:sp macro="" textlink="">
      <xdr:nvSpPr>
        <xdr:cNvPr id="429" name="フローチャート: 判断 428">
          <a:extLst>
            <a:ext uri="{FF2B5EF4-FFF2-40B4-BE49-F238E27FC236}">
              <a16:creationId xmlns:a16="http://schemas.microsoft.com/office/drawing/2014/main" id="{A0B12F08-6E40-4704-8CB1-91F62139529D}"/>
            </a:ext>
          </a:extLst>
        </xdr:cNvPr>
        <xdr:cNvSpPr/>
      </xdr:nvSpPr>
      <xdr:spPr>
        <a:xfrm>
          <a:off x="15430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22860</xdr:rowOff>
    </xdr:from>
    <xdr:to>
      <xdr:col>76</xdr:col>
      <xdr:colOff>165100</xdr:colOff>
      <xdr:row>37</xdr:row>
      <xdr:rowOff>124460</xdr:rowOff>
    </xdr:to>
    <xdr:sp macro="" textlink="">
      <xdr:nvSpPr>
        <xdr:cNvPr id="430" name="フローチャート: 判断 429">
          <a:extLst>
            <a:ext uri="{FF2B5EF4-FFF2-40B4-BE49-F238E27FC236}">
              <a16:creationId xmlns:a16="http://schemas.microsoft.com/office/drawing/2014/main" id="{749C2D39-C3B4-4089-82E8-210930A774A1}"/>
            </a:ext>
          </a:extLst>
        </xdr:cNvPr>
        <xdr:cNvSpPr/>
      </xdr:nvSpPr>
      <xdr:spPr>
        <a:xfrm>
          <a:off x="14541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8890</xdr:rowOff>
    </xdr:from>
    <xdr:to>
      <xdr:col>72</xdr:col>
      <xdr:colOff>38100</xdr:colOff>
      <xdr:row>37</xdr:row>
      <xdr:rowOff>110490</xdr:rowOff>
    </xdr:to>
    <xdr:sp macro="" textlink="">
      <xdr:nvSpPr>
        <xdr:cNvPr id="431" name="フローチャート: 判断 430">
          <a:extLst>
            <a:ext uri="{FF2B5EF4-FFF2-40B4-BE49-F238E27FC236}">
              <a16:creationId xmlns:a16="http://schemas.microsoft.com/office/drawing/2014/main" id="{98F4B053-AAB7-4AE9-B363-B9B38DD59F60}"/>
            </a:ext>
          </a:extLst>
        </xdr:cNvPr>
        <xdr:cNvSpPr/>
      </xdr:nvSpPr>
      <xdr:spPr>
        <a:xfrm>
          <a:off x="1365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432" name="フローチャート: 判断 431">
          <a:extLst>
            <a:ext uri="{FF2B5EF4-FFF2-40B4-BE49-F238E27FC236}">
              <a16:creationId xmlns:a16="http://schemas.microsoft.com/office/drawing/2014/main" id="{F6E53962-7926-4E53-BC33-D40D6BF05E4C}"/>
            </a:ext>
          </a:extLst>
        </xdr:cNvPr>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99E21D68-A174-4348-AA35-BF60B99ED84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68AC67A-0D41-4386-8E1D-84BBAF2F154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779CFBA9-7276-4506-81D6-DCE717FEC30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6C859FFE-4F19-4EE8-9D1B-6124AD205E4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C152B0FF-4503-4164-930C-03BE3CA2CF5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144780</xdr:rowOff>
    </xdr:from>
    <xdr:to>
      <xdr:col>85</xdr:col>
      <xdr:colOff>177800</xdr:colOff>
      <xdr:row>36</xdr:row>
      <xdr:rowOff>74930</xdr:rowOff>
    </xdr:to>
    <xdr:sp macro="" textlink="">
      <xdr:nvSpPr>
        <xdr:cNvPr id="438" name="楕円 437">
          <a:extLst>
            <a:ext uri="{FF2B5EF4-FFF2-40B4-BE49-F238E27FC236}">
              <a16:creationId xmlns:a16="http://schemas.microsoft.com/office/drawing/2014/main" id="{34AFF5A4-C1AF-4C44-9459-35290CF3D369}"/>
            </a:ext>
          </a:extLst>
        </xdr:cNvPr>
        <xdr:cNvSpPr/>
      </xdr:nvSpPr>
      <xdr:spPr>
        <a:xfrm>
          <a:off x="16268700" y="614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167657</xdr:rowOff>
    </xdr:from>
    <xdr:ext cx="405111" cy="259045"/>
    <xdr:sp macro="" textlink="">
      <xdr:nvSpPr>
        <xdr:cNvPr id="439" name="【認定こども園・幼稚園・保育所】&#10;有形固定資産減価償却率該当値テキスト">
          <a:extLst>
            <a:ext uri="{FF2B5EF4-FFF2-40B4-BE49-F238E27FC236}">
              <a16:creationId xmlns:a16="http://schemas.microsoft.com/office/drawing/2014/main" id="{1FB2AB20-16DE-46AE-952E-05E1D1407E1F}"/>
            </a:ext>
          </a:extLst>
        </xdr:cNvPr>
        <xdr:cNvSpPr txBox="1"/>
      </xdr:nvSpPr>
      <xdr:spPr>
        <a:xfrm>
          <a:off x="16357600" y="599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74930</xdr:rowOff>
    </xdr:from>
    <xdr:to>
      <xdr:col>81</xdr:col>
      <xdr:colOff>101600</xdr:colOff>
      <xdr:row>36</xdr:row>
      <xdr:rowOff>5080</xdr:rowOff>
    </xdr:to>
    <xdr:sp macro="" textlink="">
      <xdr:nvSpPr>
        <xdr:cNvPr id="440" name="楕円 439">
          <a:extLst>
            <a:ext uri="{FF2B5EF4-FFF2-40B4-BE49-F238E27FC236}">
              <a16:creationId xmlns:a16="http://schemas.microsoft.com/office/drawing/2014/main" id="{9554DFBF-AB54-4B1D-B32E-378A6AF9A012}"/>
            </a:ext>
          </a:extLst>
        </xdr:cNvPr>
        <xdr:cNvSpPr/>
      </xdr:nvSpPr>
      <xdr:spPr>
        <a:xfrm>
          <a:off x="15430500" y="607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125730</xdr:rowOff>
    </xdr:from>
    <xdr:to>
      <xdr:col>85</xdr:col>
      <xdr:colOff>127000</xdr:colOff>
      <xdr:row>36</xdr:row>
      <xdr:rowOff>24130</xdr:rowOff>
    </xdr:to>
    <xdr:cxnSp macro="">
      <xdr:nvCxnSpPr>
        <xdr:cNvPr id="441" name="直線コネクタ 440">
          <a:extLst>
            <a:ext uri="{FF2B5EF4-FFF2-40B4-BE49-F238E27FC236}">
              <a16:creationId xmlns:a16="http://schemas.microsoft.com/office/drawing/2014/main" id="{F93AD1EF-B087-4A57-A241-5149325ED21F}"/>
            </a:ext>
          </a:extLst>
        </xdr:cNvPr>
        <xdr:cNvCxnSpPr/>
      </xdr:nvCxnSpPr>
      <xdr:spPr>
        <a:xfrm>
          <a:off x="15481300" y="6126480"/>
          <a:ext cx="8382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3810</xdr:rowOff>
    </xdr:from>
    <xdr:to>
      <xdr:col>76</xdr:col>
      <xdr:colOff>165100</xdr:colOff>
      <xdr:row>35</xdr:row>
      <xdr:rowOff>105410</xdr:rowOff>
    </xdr:to>
    <xdr:sp macro="" textlink="">
      <xdr:nvSpPr>
        <xdr:cNvPr id="442" name="楕円 441">
          <a:extLst>
            <a:ext uri="{FF2B5EF4-FFF2-40B4-BE49-F238E27FC236}">
              <a16:creationId xmlns:a16="http://schemas.microsoft.com/office/drawing/2014/main" id="{A0AEC317-863C-4405-A0C2-7BB924E8B0F7}"/>
            </a:ext>
          </a:extLst>
        </xdr:cNvPr>
        <xdr:cNvSpPr/>
      </xdr:nvSpPr>
      <xdr:spPr>
        <a:xfrm>
          <a:off x="145415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54610</xdr:rowOff>
    </xdr:from>
    <xdr:to>
      <xdr:col>81</xdr:col>
      <xdr:colOff>50800</xdr:colOff>
      <xdr:row>35</xdr:row>
      <xdr:rowOff>125730</xdr:rowOff>
    </xdr:to>
    <xdr:cxnSp macro="">
      <xdr:nvCxnSpPr>
        <xdr:cNvPr id="443" name="直線コネクタ 442">
          <a:extLst>
            <a:ext uri="{FF2B5EF4-FFF2-40B4-BE49-F238E27FC236}">
              <a16:creationId xmlns:a16="http://schemas.microsoft.com/office/drawing/2014/main" id="{3475B5EB-D3CD-49F6-B015-C95A3D2A3FAD}"/>
            </a:ext>
          </a:extLst>
        </xdr:cNvPr>
        <xdr:cNvCxnSpPr/>
      </xdr:nvCxnSpPr>
      <xdr:spPr>
        <a:xfrm>
          <a:off x="14592300" y="6055360"/>
          <a:ext cx="889000" cy="7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104140</xdr:rowOff>
    </xdr:from>
    <xdr:to>
      <xdr:col>72</xdr:col>
      <xdr:colOff>38100</xdr:colOff>
      <xdr:row>35</xdr:row>
      <xdr:rowOff>34290</xdr:rowOff>
    </xdr:to>
    <xdr:sp macro="" textlink="">
      <xdr:nvSpPr>
        <xdr:cNvPr id="444" name="楕円 443">
          <a:extLst>
            <a:ext uri="{FF2B5EF4-FFF2-40B4-BE49-F238E27FC236}">
              <a16:creationId xmlns:a16="http://schemas.microsoft.com/office/drawing/2014/main" id="{83F93B65-D820-4FE6-A592-3483115D3AD1}"/>
            </a:ext>
          </a:extLst>
        </xdr:cNvPr>
        <xdr:cNvSpPr/>
      </xdr:nvSpPr>
      <xdr:spPr>
        <a:xfrm>
          <a:off x="13652500" y="593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154940</xdr:rowOff>
    </xdr:from>
    <xdr:to>
      <xdr:col>76</xdr:col>
      <xdr:colOff>114300</xdr:colOff>
      <xdr:row>35</xdr:row>
      <xdr:rowOff>54610</xdr:rowOff>
    </xdr:to>
    <xdr:cxnSp macro="">
      <xdr:nvCxnSpPr>
        <xdr:cNvPr id="445" name="直線コネクタ 444">
          <a:extLst>
            <a:ext uri="{FF2B5EF4-FFF2-40B4-BE49-F238E27FC236}">
              <a16:creationId xmlns:a16="http://schemas.microsoft.com/office/drawing/2014/main" id="{8DE6EC13-A2C8-455D-A936-F27E24A4C6A8}"/>
            </a:ext>
          </a:extLst>
        </xdr:cNvPr>
        <xdr:cNvCxnSpPr/>
      </xdr:nvCxnSpPr>
      <xdr:spPr>
        <a:xfrm>
          <a:off x="13703300" y="5984240"/>
          <a:ext cx="889000" cy="7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35560</xdr:rowOff>
    </xdr:from>
    <xdr:to>
      <xdr:col>67</xdr:col>
      <xdr:colOff>101600</xdr:colOff>
      <xdr:row>34</xdr:row>
      <xdr:rowOff>137160</xdr:rowOff>
    </xdr:to>
    <xdr:sp macro="" textlink="">
      <xdr:nvSpPr>
        <xdr:cNvPr id="446" name="楕円 445">
          <a:extLst>
            <a:ext uri="{FF2B5EF4-FFF2-40B4-BE49-F238E27FC236}">
              <a16:creationId xmlns:a16="http://schemas.microsoft.com/office/drawing/2014/main" id="{D0249BE9-A34B-4772-88B4-F61C608C4614}"/>
            </a:ext>
          </a:extLst>
        </xdr:cNvPr>
        <xdr:cNvSpPr/>
      </xdr:nvSpPr>
      <xdr:spPr>
        <a:xfrm>
          <a:off x="12763500" y="586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86360</xdr:rowOff>
    </xdr:from>
    <xdr:to>
      <xdr:col>71</xdr:col>
      <xdr:colOff>177800</xdr:colOff>
      <xdr:row>34</xdr:row>
      <xdr:rowOff>154940</xdr:rowOff>
    </xdr:to>
    <xdr:cxnSp macro="">
      <xdr:nvCxnSpPr>
        <xdr:cNvPr id="447" name="直線コネクタ 446">
          <a:extLst>
            <a:ext uri="{FF2B5EF4-FFF2-40B4-BE49-F238E27FC236}">
              <a16:creationId xmlns:a16="http://schemas.microsoft.com/office/drawing/2014/main" id="{ED2836C9-76A3-49D4-84AA-9C7E8B3F7B25}"/>
            </a:ext>
          </a:extLst>
        </xdr:cNvPr>
        <xdr:cNvCxnSpPr/>
      </xdr:nvCxnSpPr>
      <xdr:spPr>
        <a:xfrm>
          <a:off x="12814300" y="5915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115587</xdr:rowOff>
    </xdr:from>
    <xdr:ext cx="405111" cy="259045"/>
    <xdr:sp macro="" textlink="">
      <xdr:nvSpPr>
        <xdr:cNvPr id="448" name="n_1aveValue【認定こども園・幼稚園・保育所】&#10;有形固定資産減価償却率">
          <a:extLst>
            <a:ext uri="{FF2B5EF4-FFF2-40B4-BE49-F238E27FC236}">
              <a16:creationId xmlns:a16="http://schemas.microsoft.com/office/drawing/2014/main" id="{8EF93CF4-79FA-4D5E-A46E-4B475B5135CD}"/>
            </a:ext>
          </a:extLst>
        </xdr:cNvPr>
        <xdr:cNvSpPr txBox="1"/>
      </xdr:nvSpPr>
      <xdr:spPr>
        <a:xfrm>
          <a:off x="152660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115587</xdr:rowOff>
    </xdr:from>
    <xdr:ext cx="405111" cy="259045"/>
    <xdr:sp macro="" textlink="">
      <xdr:nvSpPr>
        <xdr:cNvPr id="449" name="n_2aveValue【認定こども園・幼稚園・保育所】&#10;有形固定資産減価償却率">
          <a:extLst>
            <a:ext uri="{FF2B5EF4-FFF2-40B4-BE49-F238E27FC236}">
              <a16:creationId xmlns:a16="http://schemas.microsoft.com/office/drawing/2014/main" id="{CA9E3998-2E48-4D14-B846-9A631F753CA2}"/>
            </a:ext>
          </a:extLst>
        </xdr:cNvPr>
        <xdr:cNvSpPr txBox="1"/>
      </xdr:nvSpPr>
      <xdr:spPr>
        <a:xfrm>
          <a:off x="143897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101617</xdr:rowOff>
    </xdr:from>
    <xdr:ext cx="405111" cy="259045"/>
    <xdr:sp macro="" textlink="">
      <xdr:nvSpPr>
        <xdr:cNvPr id="450" name="n_3aveValue【認定こども園・幼稚園・保育所】&#10;有形固定資産減価償却率">
          <a:extLst>
            <a:ext uri="{FF2B5EF4-FFF2-40B4-BE49-F238E27FC236}">
              <a16:creationId xmlns:a16="http://schemas.microsoft.com/office/drawing/2014/main" id="{0BC30417-5C15-4DF0-B1BC-81A1CB49E9AE}"/>
            </a:ext>
          </a:extLst>
        </xdr:cNvPr>
        <xdr:cNvSpPr txBox="1"/>
      </xdr:nvSpPr>
      <xdr:spPr>
        <a:xfrm>
          <a:off x="13500744" y="6445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68597</xdr:rowOff>
    </xdr:from>
    <xdr:ext cx="405111" cy="259045"/>
    <xdr:sp macro="" textlink="">
      <xdr:nvSpPr>
        <xdr:cNvPr id="451" name="n_4aveValue【認定こども園・幼稚園・保育所】&#10;有形固定資産減価償却率">
          <a:extLst>
            <a:ext uri="{FF2B5EF4-FFF2-40B4-BE49-F238E27FC236}">
              <a16:creationId xmlns:a16="http://schemas.microsoft.com/office/drawing/2014/main" id="{0678E82B-972F-4382-89C4-FED7DA7E9830}"/>
            </a:ext>
          </a:extLst>
        </xdr:cNvPr>
        <xdr:cNvSpPr txBox="1"/>
      </xdr:nvSpPr>
      <xdr:spPr>
        <a:xfrm>
          <a:off x="12611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21607</xdr:rowOff>
    </xdr:from>
    <xdr:ext cx="405111" cy="259045"/>
    <xdr:sp macro="" textlink="">
      <xdr:nvSpPr>
        <xdr:cNvPr id="452" name="n_1mainValue【認定こども園・幼稚園・保育所】&#10;有形固定資産減価償却率">
          <a:extLst>
            <a:ext uri="{FF2B5EF4-FFF2-40B4-BE49-F238E27FC236}">
              <a16:creationId xmlns:a16="http://schemas.microsoft.com/office/drawing/2014/main" id="{381BC2CA-E634-4D60-ACA0-0B62A4928D88}"/>
            </a:ext>
          </a:extLst>
        </xdr:cNvPr>
        <xdr:cNvSpPr txBox="1"/>
      </xdr:nvSpPr>
      <xdr:spPr>
        <a:xfrm>
          <a:off x="15266044"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121937</xdr:rowOff>
    </xdr:from>
    <xdr:ext cx="405111" cy="259045"/>
    <xdr:sp macro="" textlink="">
      <xdr:nvSpPr>
        <xdr:cNvPr id="453" name="n_2mainValue【認定こども園・幼稚園・保育所】&#10;有形固定資産減価償却率">
          <a:extLst>
            <a:ext uri="{FF2B5EF4-FFF2-40B4-BE49-F238E27FC236}">
              <a16:creationId xmlns:a16="http://schemas.microsoft.com/office/drawing/2014/main" id="{7785A78C-C75D-4C72-B1F4-D38DBA1C7569}"/>
            </a:ext>
          </a:extLst>
        </xdr:cNvPr>
        <xdr:cNvSpPr txBox="1"/>
      </xdr:nvSpPr>
      <xdr:spPr>
        <a:xfrm>
          <a:off x="14389744" y="5779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50817</xdr:rowOff>
    </xdr:from>
    <xdr:ext cx="405111" cy="259045"/>
    <xdr:sp macro="" textlink="">
      <xdr:nvSpPr>
        <xdr:cNvPr id="454" name="n_3mainValue【認定こども園・幼稚園・保育所】&#10;有形固定資産減価償却率">
          <a:extLst>
            <a:ext uri="{FF2B5EF4-FFF2-40B4-BE49-F238E27FC236}">
              <a16:creationId xmlns:a16="http://schemas.microsoft.com/office/drawing/2014/main" id="{90EFAB2C-72A9-4331-B6A7-08535AF9EC61}"/>
            </a:ext>
          </a:extLst>
        </xdr:cNvPr>
        <xdr:cNvSpPr txBox="1"/>
      </xdr:nvSpPr>
      <xdr:spPr>
        <a:xfrm>
          <a:off x="13500744" y="5708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153687</xdr:rowOff>
    </xdr:from>
    <xdr:ext cx="405111" cy="259045"/>
    <xdr:sp macro="" textlink="">
      <xdr:nvSpPr>
        <xdr:cNvPr id="455" name="n_4mainValue【認定こども園・幼稚園・保育所】&#10;有形固定資産減価償却率">
          <a:extLst>
            <a:ext uri="{FF2B5EF4-FFF2-40B4-BE49-F238E27FC236}">
              <a16:creationId xmlns:a16="http://schemas.microsoft.com/office/drawing/2014/main" id="{DC2ECBD4-58B9-442E-8C42-B4EBED73B832}"/>
            </a:ext>
          </a:extLst>
        </xdr:cNvPr>
        <xdr:cNvSpPr txBox="1"/>
      </xdr:nvSpPr>
      <xdr:spPr>
        <a:xfrm>
          <a:off x="12611744" y="5640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92E1491F-7E04-47B6-BAC7-E9299B74F44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53CF06BD-CE9E-4EA0-B2C4-3FC5D524041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80B7A761-A976-4A91-91D8-62CDF755B77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1EE47BA0-EE8C-4914-BBD9-2E47CA0773A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30E15BDA-37BD-44D6-8533-55E054B349C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2B0F61BF-C39A-431D-B303-D6521389050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D93AC73D-1092-4737-AC31-90D7A5937DE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03E7D51B-1286-4EC3-8D66-7B18895F028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63FEDD66-855B-4EC5-811C-3EDB8EB94F1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CA9A0D74-F50F-4488-8BA6-EC705112946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6" name="直線コネクタ 465">
          <a:extLst>
            <a:ext uri="{FF2B5EF4-FFF2-40B4-BE49-F238E27FC236}">
              <a16:creationId xmlns:a16="http://schemas.microsoft.com/office/drawing/2014/main" id="{0E7B0F01-1B57-4208-8188-EC5AFCBB3988}"/>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7" name="テキスト ボックス 466">
          <a:extLst>
            <a:ext uri="{FF2B5EF4-FFF2-40B4-BE49-F238E27FC236}">
              <a16:creationId xmlns:a16="http://schemas.microsoft.com/office/drawing/2014/main" id="{C64C9695-6112-4731-A541-1A6913732B58}"/>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8" name="直線コネクタ 467">
          <a:extLst>
            <a:ext uri="{FF2B5EF4-FFF2-40B4-BE49-F238E27FC236}">
              <a16:creationId xmlns:a16="http://schemas.microsoft.com/office/drawing/2014/main" id="{B0305EB3-A4AA-46A3-B8E3-979CD429C905}"/>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9" name="テキスト ボックス 468">
          <a:extLst>
            <a:ext uri="{FF2B5EF4-FFF2-40B4-BE49-F238E27FC236}">
              <a16:creationId xmlns:a16="http://schemas.microsoft.com/office/drawing/2014/main" id="{171771F8-E69E-42B2-89E4-711837327185}"/>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0" name="直線コネクタ 469">
          <a:extLst>
            <a:ext uri="{FF2B5EF4-FFF2-40B4-BE49-F238E27FC236}">
              <a16:creationId xmlns:a16="http://schemas.microsoft.com/office/drawing/2014/main" id="{E867741A-C660-4534-BB9A-785F0FC5122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71" name="テキスト ボックス 470">
          <a:extLst>
            <a:ext uri="{FF2B5EF4-FFF2-40B4-BE49-F238E27FC236}">
              <a16:creationId xmlns:a16="http://schemas.microsoft.com/office/drawing/2014/main" id="{BD280EC8-2315-4421-A4EE-1F033C70B64B}"/>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2" name="直線コネクタ 471">
          <a:extLst>
            <a:ext uri="{FF2B5EF4-FFF2-40B4-BE49-F238E27FC236}">
              <a16:creationId xmlns:a16="http://schemas.microsoft.com/office/drawing/2014/main" id="{800AB279-8141-4312-93FA-07F4B8540664}"/>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3" name="テキスト ボックス 472">
          <a:extLst>
            <a:ext uri="{FF2B5EF4-FFF2-40B4-BE49-F238E27FC236}">
              <a16:creationId xmlns:a16="http://schemas.microsoft.com/office/drawing/2014/main" id="{CCBFF5DF-AEF4-4E24-A48D-0039959EEB3D}"/>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4" name="直線コネクタ 473">
          <a:extLst>
            <a:ext uri="{FF2B5EF4-FFF2-40B4-BE49-F238E27FC236}">
              <a16:creationId xmlns:a16="http://schemas.microsoft.com/office/drawing/2014/main" id="{97305670-4B5C-4D4E-B244-FC7A0992A6C8}"/>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5" name="テキスト ボックス 474">
          <a:extLst>
            <a:ext uri="{FF2B5EF4-FFF2-40B4-BE49-F238E27FC236}">
              <a16:creationId xmlns:a16="http://schemas.microsoft.com/office/drawing/2014/main" id="{E9E0298B-E5B4-42D3-815F-7139651C459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6" name="直線コネクタ 475">
          <a:extLst>
            <a:ext uri="{FF2B5EF4-FFF2-40B4-BE49-F238E27FC236}">
              <a16:creationId xmlns:a16="http://schemas.microsoft.com/office/drawing/2014/main" id="{279B77A4-DD11-4296-A89D-90504C636371}"/>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7" name="テキスト ボックス 476">
          <a:extLst>
            <a:ext uri="{FF2B5EF4-FFF2-40B4-BE49-F238E27FC236}">
              <a16:creationId xmlns:a16="http://schemas.microsoft.com/office/drawing/2014/main" id="{C875F732-88A3-4FF5-96D6-C5E915BA6686}"/>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a:extLst>
            <a:ext uri="{FF2B5EF4-FFF2-40B4-BE49-F238E27FC236}">
              <a16:creationId xmlns:a16="http://schemas.microsoft.com/office/drawing/2014/main" id="{B1135905-4E1D-4EE8-AB7A-5720B5BF58A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a:extLst>
            <a:ext uri="{FF2B5EF4-FFF2-40B4-BE49-F238E27FC236}">
              <a16:creationId xmlns:a16="http://schemas.microsoft.com/office/drawing/2014/main" id="{A11749F1-4D04-463B-A610-DE2E6192193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認定こども園・幼稚園・保育所】&#10;一人当たり面積グラフ枠">
          <a:extLst>
            <a:ext uri="{FF2B5EF4-FFF2-40B4-BE49-F238E27FC236}">
              <a16:creationId xmlns:a16="http://schemas.microsoft.com/office/drawing/2014/main" id="{14CD7C1A-7F15-4B61-8C03-52B3BD40AAC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161108</xdr:rowOff>
    </xdr:from>
    <xdr:to>
      <xdr:col>116</xdr:col>
      <xdr:colOff>62864</xdr:colOff>
      <xdr:row>42</xdr:row>
      <xdr:rowOff>64770</xdr:rowOff>
    </xdr:to>
    <xdr:cxnSp macro="">
      <xdr:nvCxnSpPr>
        <xdr:cNvPr id="481" name="直線コネクタ 480">
          <a:extLst>
            <a:ext uri="{FF2B5EF4-FFF2-40B4-BE49-F238E27FC236}">
              <a16:creationId xmlns:a16="http://schemas.microsoft.com/office/drawing/2014/main" id="{95C8C5ED-27E8-4E78-B339-96E6BE25BD82}"/>
            </a:ext>
          </a:extLst>
        </xdr:cNvPr>
        <xdr:cNvCxnSpPr/>
      </xdr:nvCxnSpPr>
      <xdr:spPr>
        <a:xfrm flipV="1">
          <a:off x="22160864" y="5818958"/>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482" name="【認定こども園・幼稚園・保育所】&#10;一人当たり面積最小値テキスト">
          <a:extLst>
            <a:ext uri="{FF2B5EF4-FFF2-40B4-BE49-F238E27FC236}">
              <a16:creationId xmlns:a16="http://schemas.microsoft.com/office/drawing/2014/main" id="{63BDE9C4-B5B0-4318-94C8-030697775ADD}"/>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483" name="直線コネクタ 482">
          <a:extLst>
            <a:ext uri="{FF2B5EF4-FFF2-40B4-BE49-F238E27FC236}">
              <a16:creationId xmlns:a16="http://schemas.microsoft.com/office/drawing/2014/main" id="{751B0346-B60B-4FB3-B21E-F5C75DCFBE2B}"/>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107785</xdr:rowOff>
    </xdr:from>
    <xdr:ext cx="469744" cy="259045"/>
    <xdr:sp macro="" textlink="">
      <xdr:nvSpPr>
        <xdr:cNvPr id="484" name="【認定こども園・幼稚園・保育所】&#10;一人当たり面積最大値テキスト">
          <a:extLst>
            <a:ext uri="{FF2B5EF4-FFF2-40B4-BE49-F238E27FC236}">
              <a16:creationId xmlns:a16="http://schemas.microsoft.com/office/drawing/2014/main" id="{C3981357-AC84-42D5-B4A1-B1D3D9989444}"/>
            </a:ext>
          </a:extLst>
        </xdr:cNvPr>
        <xdr:cNvSpPr txBox="1"/>
      </xdr:nvSpPr>
      <xdr:spPr>
        <a:xfrm>
          <a:off x="22199600" y="559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161108</xdr:rowOff>
    </xdr:from>
    <xdr:to>
      <xdr:col>116</xdr:col>
      <xdr:colOff>152400</xdr:colOff>
      <xdr:row>33</xdr:row>
      <xdr:rowOff>161108</xdr:rowOff>
    </xdr:to>
    <xdr:cxnSp macro="">
      <xdr:nvCxnSpPr>
        <xdr:cNvPr id="485" name="直線コネクタ 484">
          <a:extLst>
            <a:ext uri="{FF2B5EF4-FFF2-40B4-BE49-F238E27FC236}">
              <a16:creationId xmlns:a16="http://schemas.microsoft.com/office/drawing/2014/main" id="{3C06FACA-F822-4C43-8C27-6A671CF45CBB}"/>
            </a:ext>
          </a:extLst>
        </xdr:cNvPr>
        <xdr:cNvCxnSpPr/>
      </xdr:nvCxnSpPr>
      <xdr:spPr>
        <a:xfrm>
          <a:off x="22072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147881</xdr:rowOff>
    </xdr:from>
    <xdr:ext cx="469744" cy="259045"/>
    <xdr:sp macro="" textlink="">
      <xdr:nvSpPr>
        <xdr:cNvPr id="486" name="【認定こども園・幼稚園・保育所】&#10;一人当たり面積平均値テキスト">
          <a:extLst>
            <a:ext uri="{FF2B5EF4-FFF2-40B4-BE49-F238E27FC236}">
              <a16:creationId xmlns:a16="http://schemas.microsoft.com/office/drawing/2014/main" id="{DBB28210-F70D-418E-97C5-67F63A27B64E}"/>
            </a:ext>
          </a:extLst>
        </xdr:cNvPr>
        <xdr:cNvSpPr txBox="1"/>
      </xdr:nvSpPr>
      <xdr:spPr>
        <a:xfrm>
          <a:off x="22199600" y="6491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125004</xdr:rowOff>
    </xdr:from>
    <xdr:to>
      <xdr:col>116</xdr:col>
      <xdr:colOff>114300</xdr:colOff>
      <xdr:row>39</xdr:row>
      <xdr:rowOff>55154</xdr:rowOff>
    </xdr:to>
    <xdr:sp macro="" textlink="">
      <xdr:nvSpPr>
        <xdr:cNvPr id="487" name="フローチャート: 判断 486">
          <a:extLst>
            <a:ext uri="{FF2B5EF4-FFF2-40B4-BE49-F238E27FC236}">
              <a16:creationId xmlns:a16="http://schemas.microsoft.com/office/drawing/2014/main" id="{EBD1CE88-0CAB-46F5-A420-6A355C357125}"/>
            </a:ext>
          </a:extLst>
        </xdr:cNvPr>
        <xdr:cNvSpPr/>
      </xdr:nvSpPr>
      <xdr:spPr>
        <a:xfrm>
          <a:off x="221107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488" name="フローチャート: 判断 487">
          <a:extLst>
            <a:ext uri="{FF2B5EF4-FFF2-40B4-BE49-F238E27FC236}">
              <a16:creationId xmlns:a16="http://schemas.microsoft.com/office/drawing/2014/main" id="{74271CA1-973F-493F-A82F-86B99179BEFC}"/>
            </a:ext>
          </a:extLst>
        </xdr:cNvPr>
        <xdr:cNvSpPr/>
      </xdr:nvSpPr>
      <xdr:spPr>
        <a:xfrm>
          <a:off x="2127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489" name="フローチャート: 判断 488">
          <a:extLst>
            <a:ext uri="{FF2B5EF4-FFF2-40B4-BE49-F238E27FC236}">
              <a16:creationId xmlns:a16="http://schemas.microsoft.com/office/drawing/2014/main" id="{139F693E-5CE3-4F58-951F-18B558558B36}"/>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159294</xdr:rowOff>
    </xdr:from>
    <xdr:to>
      <xdr:col>102</xdr:col>
      <xdr:colOff>165100</xdr:colOff>
      <xdr:row>39</xdr:row>
      <xdr:rowOff>89444</xdr:rowOff>
    </xdr:to>
    <xdr:sp macro="" textlink="">
      <xdr:nvSpPr>
        <xdr:cNvPr id="490" name="フローチャート: 判断 489">
          <a:extLst>
            <a:ext uri="{FF2B5EF4-FFF2-40B4-BE49-F238E27FC236}">
              <a16:creationId xmlns:a16="http://schemas.microsoft.com/office/drawing/2014/main" id="{46A00F4F-9ADD-43BB-86C9-846E8671174C}"/>
            </a:ext>
          </a:extLst>
        </xdr:cNvPr>
        <xdr:cNvSpPr/>
      </xdr:nvSpPr>
      <xdr:spPr>
        <a:xfrm>
          <a:off x="19494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5806</xdr:rowOff>
    </xdr:from>
    <xdr:to>
      <xdr:col>98</xdr:col>
      <xdr:colOff>38100</xdr:colOff>
      <xdr:row>39</xdr:row>
      <xdr:rowOff>107406</xdr:rowOff>
    </xdr:to>
    <xdr:sp macro="" textlink="">
      <xdr:nvSpPr>
        <xdr:cNvPr id="491" name="フローチャート: 判断 490">
          <a:extLst>
            <a:ext uri="{FF2B5EF4-FFF2-40B4-BE49-F238E27FC236}">
              <a16:creationId xmlns:a16="http://schemas.microsoft.com/office/drawing/2014/main" id="{089012D2-67DB-49CE-A2C6-A08F2A2E46AC}"/>
            </a:ext>
          </a:extLst>
        </xdr:cNvPr>
        <xdr:cNvSpPr/>
      </xdr:nvSpPr>
      <xdr:spPr>
        <a:xfrm>
          <a:off x="18605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FEF39C38-4598-4ECA-98A6-8F444954B3F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24212DA-2563-4622-9BE5-315E8C10093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B10A5ECB-0076-4DC7-BBD8-FC9C9D2CE45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8B68DCE8-6E37-4E0C-B8AA-76741FDBB1C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CAE53D20-C662-4BC0-92AD-05C539D95B3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160927</xdr:rowOff>
    </xdr:from>
    <xdr:to>
      <xdr:col>116</xdr:col>
      <xdr:colOff>114300</xdr:colOff>
      <xdr:row>39</xdr:row>
      <xdr:rowOff>91077</xdr:rowOff>
    </xdr:to>
    <xdr:sp macro="" textlink="">
      <xdr:nvSpPr>
        <xdr:cNvPr id="497" name="楕円 496">
          <a:extLst>
            <a:ext uri="{FF2B5EF4-FFF2-40B4-BE49-F238E27FC236}">
              <a16:creationId xmlns:a16="http://schemas.microsoft.com/office/drawing/2014/main" id="{6FDA36F6-8CEB-4BD4-A671-72CCBD84E4D6}"/>
            </a:ext>
          </a:extLst>
        </xdr:cNvPr>
        <xdr:cNvSpPr/>
      </xdr:nvSpPr>
      <xdr:spPr>
        <a:xfrm>
          <a:off x="221107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139354</xdr:rowOff>
    </xdr:from>
    <xdr:ext cx="469744" cy="259045"/>
    <xdr:sp macro="" textlink="">
      <xdr:nvSpPr>
        <xdr:cNvPr id="498" name="【認定こども園・幼稚園・保育所】&#10;一人当たり面積該当値テキスト">
          <a:extLst>
            <a:ext uri="{FF2B5EF4-FFF2-40B4-BE49-F238E27FC236}">
              <a16:creationId xmlns:a16="http://schemas.microsoft.com/office/drawing/2014/main" id="{49AE0749-F118-4603-9F75-16848B594A8B}"/>
            </a:ext>
          </a:extLst>
        </xdr:cNvPr>
        <xdr:cNvSpPr txBox="1"/>
      </xdr:nvSpPr>
      <xdr:spPr>
        <a:xfrm>
          <a:off x="22199600" y="665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2540</xdr:rowOff>
    </xdr:from>
    <xdr:to>
      <xdr:col>112</xdr:col>
      <xdr:colOff>38100</xdr:colOff>
      <xdr:row>39</xdr:row>
      <xdr:rowOff>104140</xdr:rowOff>
    </xdr:to>
    <xdr:sp macro="" textlink="">
      <xdr:nvSpPr>
        <xdr:cNvPr id="499" name="楕円 498">
          <a:extLst>
            <a:ext uri="{FF2B5EF4-FFF2-40B4-BE49-F238E27FC236}">
              <a16:creationId xmlns:a16="http://schemas.microsoft.com/office/drawing/2014/main" id="{B3DBE8BB-2978-4041-AB73-8468F520716B}"/>
            </a:ext>
          </a:extLst>
        </xdr:cNvPr>
        <xdr:cNvSpPr/>
      </xdr:nvSpPr>
      <xdr:spPr>
        <a:xfrm>
          <a:off x="21272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40277</xdr:rowOff>
    </xdr:from>
    <xdr:to>
      <xdr:col>116</xdr:col>
      <xdr:colOff>63500</xdr:colOff>
      <xdr:row>39</xdr:row>
      <xdr:rowOff>53340</xdr:rowOff>
    </xdr:to>
    <xdr:cxnSp macro="">
      <xdr:nvCxnSpPr>
        <xdr:cNvPr id="500" name="直線コネクタ 499">
          <a:extLst>
            <a:ext uri="{FF2B5EF4-FFF2-40B4-BE49-F238E27FC236}">
              <a16:creationId xmlns:a16="http://schemas.microsoft.com/office/drawing/2014/main" id="{CF70F7F3-45DA-434F-9B67-A6214DAD8CFA}"/>
            </a:ext>
          </a:extLst>
        </xdr:cNvPr>
        <xdr:cNvCxnSpPr/>
      </xdr:nvCxnSpPr>
      <xdr:spPr>
        <a:xfrm flipV="1">
          <a:off x="21323300" y="672682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17235</xdr:rowOff>
    </xdr:from>
    <xdr:to>
      <xdr:col>107</xdr:col>
      <xdr:colOff>101600</xdr:colOff>
      <xdr:row>39</xdr:row>
      <xdr:rowOff>118835</xdr:rowOff>
    </xdr:to>
    <xdr:sp macro="" textlink="">
      <xdr:nvSpPr>
        <xdr:cNvPr id="501" name="楕円 500">
          <a:extLst>
            <a:ext uri="{FF2B5EF4-FFF2-40B4-BE49-F238E27FC236}">
              <a16:creationId xmlns:a16="http://schemas.microsoft.com/office/drawing/2014/main" id="{58D3F08C-E0DD-4F79-9AA3-A37F7EE7C1CA}"/>
            </a:ext>
          </a:extLst>
        </xdr:cNvPr>
        <xdr:cNvSpPr/>
      </xdr:nvSpPr>
      <xdr:spPr>
        <a:xfrm>
          <a:off x="20383500" y="670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53340</xdr:rowOff>
    </xdr:from>
    <xdr:to>
      <xdr:col>111</xdr:col>
      <xdr:colOff>177800</xdr:colOff>
      <xdr:row>39</xdr:row>
      <xdr:rowOff>68035</xdr:rowOff>
    </xdr:to>
    <xdr:cxnSp macro="">
      <xdr:nvCxnSpPr>
        <xdr:cNvPr id="502" name="直線コネクタ 501">
          <a:extLst>
            <a:ext uri="{FF2B5EF4-FFF2-40B4-BE49-F238E27FC236}">
              <a16:creationId xmlns:a16="http://schemas.microsoft.com/office/drawing/2014/main" id="{4A56BAD2-AE60-4CFE-863D-FBE8ABB17F68}"/>
            </a:ext>
          </a:extLst>
        </xdr:cNvPr>
        <xdr:cNvCxnSpPr/>
      </xdr:nvCxnSpPr>
      <xdr:spPr>
        <a:xfrm flipV="1">
          <a:off x="20434300" y="6739890"/>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31931</xdr:rowOff>
    </xdr:from>
    <xdr:to>
      <xdr:col>102</xdr:col>
      <xdr:colOff>165100</xdr:colOff>
      <xdr:row>39</xdr:row>
      <xdr:rowOff>133531</xdr:rowOff>
    </xdr:to>
    <xdr:sp macro="" textlink="">
      <xdr:nvSpPr>
        <xdr:cNvPr id="503" name="楕円 502">
          <a:extLst>
            <a:ext uri="{FF2B5EF4-FFF2-40B4-BE49-F238E27FC236}">
              <a16:creationId xmlns:a16="http://schemas.microsoft.com/office/drawing/2014/main" id="{A7334F79-378D-47BB-A39A-80E22F6802D2}"/>
            </a:ext>
          </a:extLst>
        </xdr:cNvPr>
        <xdr:cNvSpPr/>
      </xdr:nvSpPr>
      <xdr:spPr>
        <a:xfrm>
          <a:off x="19494500" y="671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68035</xdr:rowOff>
    </xdr:from>
    <xdr:to>
      <xdr:col>107</xdr:col>
      <xdr:colOff>50800</xdr:colOff>
      <xdr:row>39</xdr:row>
      <xdr:rowOff>82731</xdr:rowOff>
    </xdr:to>
    <xdr:cxnSp macro="">
      <xdr:nvCxnSpPr>
        <xdr:cNvPr id="504" name="直線コネクタ 503">
          <a:extLst>
            <a:ext uri="{FF2B5EF4-FFF2-40B4-BE49-F238E27FC236}">
              <a16:creationId xmlns:a16="http://schemas.microsoft.com/office/drawing/2014/main" id="{1FB2C97E-9367-4542-A4EC-E75B3F528B89}"/>
            </a:ext>
          </a:extLst>
        </xdr:cNvPr>
        <xdr:cNvCxnSpPr/>
      </xdr:nvCxnSpPr>
      <xdr:spPr>
        <a:xfrm flipV="1">
          <a:off x="19545300" y="6754585"/>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43362</xdr:rowOff>
    </xdr:from>
    <xdr:to>
      <xdr:col>98</xdr:col>
      <xdr:colOff>38100</xdr:colOff>
      <xdr:row>39</xdr:row>
      <xdr:rowOff>144962</xdr:rowOff>
    </xdr:to>
    <xdr:sp macro="" textlink="">
      <xdr:nvSpPr>
        <xdr:cNvPr id="505" name="楕円 504">
          <a:extLst>
            <a:ext uri="{FF2B5EF4-FFF2-40B4-BE49-F238E27FC236}">
              <a16:creationId xmlns:a16="http://schemas.microsoft.com/office/drawing/2014/main" id="{AD5B4E3C-3332-4343-8616-AE1BB8AD4151}"/>
            </a:ext>
          </a:extLst>
        </xdr:cNvPr>
        <xdr:cNvSpPr/>
      </xdr:nvSpPr>
      <xdr:spPr>
        <a:xfrm>
          <a:off x="18605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82731</xdr:rowOff>
    </xdr:from>
    <xdr:to>
      <xdr:col>102</xdr:col>
      <xdr:colOff>114300</xdr:colOff>
      <xdr:row>39</xdr:row>
      <xdr:rowOff>94162</xdr:rowOff>
    </xdr:to>
    <xdr:cxnSp macro="">
      <xdr:nvCxnSpPr>
        <xdr:cNvPr id="506" name="直線コネクタ 505">
          <a:extLst>
            <a:ext uri="{FF2B5EF4-FFF2-40B4-BE49-F238E27FC236}">
              <a16:creationId xmlns:a16="http://schemas.microsoft.com/office/drawing/2014/main" id="{0F3B1212-3996-405A-9AF2-8BB40093FFF3}"/>
            </a:ext>
          </a:extLst>
        </xdr:cNvPr>
        <xdr:cNvCxnSpPr/>
      </xdr:nvCxnSpPr>
      <xdr:spPr>
        <a:xfrm flipV="1">
          <a:off x="18656300" y="6769281"/>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63517</xdr:rowOff>
    </xdr:from>
    <xdr:ext cx="469744" cy="259045"/>
    <xdr:sp macro="" textlink="">
      <xdr:nvSpPr>
        <xdr:cNvPr id="507" name="n_1aveValue【認定こども園・幼稚園・保育所】&#10;一人当たり面積">
          <a:extLst>
            <a:ext uri="{FF2B5EF4-FFF2-40B4-BE49-F238E27FC236}">
              <a16:creationId xmlns:a16="http://schemas.microsoft.com/office/drawing/2014/main" id="{7E7B1DEA-57D7-4079-8D9F-F577ECCD0115}"/>
            </a:ext>
          </a:extLst>
        </xdr:cNvPr>
        <xdr:cNvSpPr txBox="1"/>
      </xdr:nvSpPr>
      <xdr:spPr>
        <a:xfrm>
          <a:off x="210757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105971</xdr:rowOff>
    </xdr:from>
    <xdr:ext cx="469744" cy="259045"/>
    <xdr:sp macro="" textlink="">
      <xdr:nvSpPr>
        <xdr:cNvPr id="508" name="n_2aveValue【認定こども園・幼稚園・保育所】&#10;一人当たり面積">
          <a:extLst>
            <a:ext uri="{FF2B5EF4-FFF2-40B4-BE49-F238E27FC236}">
              <a16:creationId xmlns:a16="http://schemas.microsoft.com/office/drawing/2014/main" id="{90F6697B-0E00-4A14-8967-DE03F632AAE5}"/>
            </a:ext>
          </a:extLst>
        </xdr:cNvPr>
        <xdr:cNvSpPr txBox="1"/>
      </xdr:nvSpPr>
      <xdr:spPr>
        <a:xfrm>
          <a:off x="201994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105971</xdr:rowOff>
    </xdr:from>
    <xdr:ext cx="469744" cy="259045"/>
    <xdr:sp macro="" textlink="">
      <xdr:nvSpPr>
        <xdr:cNvPr id="509" name="n_3aveValue【認定こども園・幼稚園・保育所】&#10;一人当たり面積">
          <a:extLst>
            <a:ext uri="{FF2B5EF4-FFF2-40B4-BE49-F238E27FC236}">
              <a16:creationId xmlns:a16="http://schemas.microsoft.com/office/drawing/2014/main" id="{79CA1302-CADE-4345-AAEE-C0D631BA6F10}"/>
            </a:ext>
          </a:extLst>
        </xdr:cNvPr>
        <xdr:cNvSpPr txBox="1"/>
      </xdr:nvSpPr>
      <xdr:spPr>
        <a:xfrm>
          <a:off x="193104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123933</xdr:rowOff>
    </xdr:from>
    <xdr:ext cx="469744" cy="259045"/>
    <xdr:sp macro="" textlink="">
      <xdr:nvSpPr>
        <xdr:cNvPr id="510" name="n_4aveValue【認定こども園・幼稚園・保育所】&#10;一人当たり面積">
          <a:extLst>
            <a:ext uri="{FF2B5EF4-FFF2-40B4-BE49-F238E27FC236}">
              <a16:creationId xmlns:a16="http://schemas.microsoft.com/office/drawing/2014/main" id="{5FE6CBB7-ECF4-4205-AE85-0D9DBB21058F}"/>
            </a:ext>
          </a:extLst>
        </xdr:cNvPr>
        <xdr:cNvSpPr txBox="1"/>
      </xdr:nvSpPr>
      <xdr:spPr>
        <a:xfrm>
          <a:off x="18421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95267</xdr:rowOff>
    </xdr:from>
    <xdr:ext cx="469744" cy="259045"/>
    <xdr:sp macro="" textlink="">
      <xdr:nvSpPr>
        <xdr:cNvPr id="511" name="n_1mainValue【認定こども園・幼稚園・保育所】&#10;一人当たり面積">
          <a:extLst>
            <a:ext uri="{FF2B5EF4-FFF2-40B4-BE49-F238E27FC236}">
              <a16:creationId xmlns:a16="http://schemas.microsoft.com/office/drawing/2014/main" id="{1F4C2E50-4062-4C34-B719-08D903F202E7}"/>
            </a:ext>
          </a:extLst>
        </xdr:cNvPr>
        <xdr:cNvSpPr txBox="1"/>
      </xdr:nvSpPr>
      <xdr:spPr>
        <a:xfrm>
          <a:off x="210757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109962</xdr:rowOff>
    </xdr:from>
    <xdr:ext cx="469744" cy="259045"/>
    <xdr:sp macro="" textlink="">
      <xdr:nvSpPr>
        <xdr:cNvPr id="512" name="n_2mainValue【認定こども園・幼稚園・保育所】&#10;一人当たり面積">
          <a:extLst>
            <a:ext uri="{FF2B5EF4-FFF2-40B4-BE49-F238E27FC236}">
              <a16:creationId xmlns:a16="http://schemas.microsoft.com/office/drawing/2014/main" id="{D713F16C-7DE6-4D51-930B-4D83032C96A5}"/>
            </a:ext>
          </a:extLst>
        </xdr:cNvPr>
        <xdr:cNvSpPr txBox="1"/>
      </xdr:nvSpPr>
      <xdr:spPr>
        <a:xfrm>
          <a:off x="20199427" y="679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124658</xdr:rowOff>
    </xdr:from>
    <xdr:ext cx="469744" cy="259045"/>
    <xdr:sp macro="" textlink="">
      <xdr:nvSpPr>
        <xdr:cNvPr id="513" name="n_3mainValue【認定こども園・幼稚園・保育所】&#10;一人当たり面積">
          <a:extLst>
            <a:ext uri="{FF2B5EF4-FFF2-40B4-BE49-F238E27FC236}">
              <a16:creationId xmlns:a16="http://schemas.microsoft.com/office/drawing/2014/main" id="{F125CB5D-FB9A-4C17-849A-53C11C441A71}"/>
            </a:ext>
          </a:extLst>
        </xdr:cNvPr>
        <xdr:cNvSpPr txBox="1"/>
      </xdr:nvSpPr>
      <xdr:spPr>
        <a:xfrm>
          <a:off x="19310427" y="68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136089</xdr:rowOff>
    </xdr:from>
    <xdr:ext cx="469744" cy="259045"/>
    <xdr:sp macro="" textlink="">
      <xdr:nvSpPr>
        <xdr:cNvPr id="514" name="n_4mainValue【認定こども園・幼稚園・保育所】&#10;一人当たり面積">
          <a:extLst>
            <a:ext uri="{FF2B5EF4-FFF2-40B4-BE49-F238E27FC236}">
              <a16:creationId xmlns:a16="http://schemas.microsoft.com/office/drawing/2014/main" id="{DD4ADC3E-9B1F-4573-A117-4B8C185F38ED}"/>
            </a:ext>
          </a:extLst>
        </xdr:cNvPr>
        <xdr:cNvSpPr txBox="1"/>
      </xdr:nvSpPr>
      <xdr:spPr>
        <a:xfrm>
          <a:off x="18421427" y="68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a:extLst>
            <a:ext uri="{FF2B5EF4-FFF2-40B4-BE49-F238E27FC236}">
              <a16:creationId xmlns:a16="http://schemas.microsoft.com/office/drawing/2014/main" id="{258778FF-1A9F-4161-B740-771DE3F5C87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a:extLst>
            <a:ext uri="{FF2B5EF4-FFF2-40B4-BE49-F238E27FC236}">
              <a16:creationId xmlns:a16="http://schemas.microsoft.com/office/drawing/2014/main" id="{2F46DDFD-3420-4961-9A04-24BF0F97A08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a:extLst>
            <a:ext uri="{FF2B5EF4-FFF2-40B4-BE49-F238E27FC236}">
              <a16:creationId xmlns:a16="http://schemas.microsoft.com/office/drawing/2014/main" id="{5DE4CCBA-91F8-4A84-86A5-9208FFE8405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a:extLst>
            <a:ext uri="{FF2B5EF4-FFF2-40B4-BE49-F238E27FC236}">
              <a16:creationId xmlns:a16="http://schemas.microsoft.com/office/drawing/2014/main" id="{E8B47FEF-36F9-4382-9C33-49AF963515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a:extLst>
            <a:ext uri="{FF2B5EF4-FFF2-40B4-BE49-F238E27FC236}">
              <a16:creationId xmlns:a16="http://schemas.microsoft.com/office/drawing/2014/main" id="{5B108C9A-1AD1-45F0-82A4-6D352B38C96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a:extLst>
            <a:ext uri="{FF2B5EF4-FFF2-40B4-BE49-F238E27FC236}">
              <a16:creationId xmlns:a16="http://schemas.microsoft.com/office/drawing/2014/main" id="{18F50D22-26A7-461A-AA94-26BA6EBE7E5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a:extLst>
            <a:ext uri="{FF2B5EF4-FFF2-40B4-BE49-F238E27FC236}">
              <a16:creationId xmlns:a16="http://schemas.microsoft.com/office/drawing/2014/main" id="{68861E91-0CE7-4572-8D41-7E3652DD2D1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a:extLst>
            <a:ext uri="{FF2B5EF4-FFF2-40B4-BE49-F238E27FC236}">
              <a16:creationId xmlns:a16="http://schemas.microsoft.com/office/drawing/2014/main" id="{9EA80C3F-E4DE-4EDA-A736-B6E429E9373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a:extLst>
            <a:ext uri="{FF2B5EF4-FFF2-40B4-BE49-F238E27FC236}">
              <a16:creationId xmlns:a16="http://schemas.microsoft.com/office/drawing/2014/main" id="{4E78F497-FFF9-4CFF-9B3C-1FAF3554367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a:extLst>
            <a:ext uri="{FF2B5EF4-FFF2-40B4-BE49-F238E27FC236}">
              <a16:creationId xmlns:a16="http://schemas.microsoft.com/office/drawing/2014/main" id="{D52FAB36-B2C2-448B-A508-8ED389FE294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a:extLst>
            <a:ext uri="{FF2B5EF4-FFF2-40B4-BE49-F238E27FC236}">
              <a16:creationId xmlns:a16="http://schemas.microsoft.com/office/drawing/2014/main" id="{36C42FE7-80AB-4156-AB58-DA7B469BA44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6" name="直線コネクタ 525">
          <a:extLst>
            <a:ext uri="{FF2B5EF4-FFF2-40B4-BE49-F238E27FC236}">
              <a16:creationId xmlns:a16="http://schemas.microsoft.com/office/drawing/2014/main" id="{A6733491-1ADE-4045-826F-FEB20F2677A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7" name="テキスト ボックス 526">
          <a:extLst>
            <a:ext uri="{FF2B5EF4-FFF2-40B4-BE49-F238E27FC236}">
              <a16:creationId xmlns:a16="http://schemas.microsoft.com/office/drawing/2014/main" id="{0F5CEA8A-E125-4143-80E7-5B0F8A34F213}"/>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8" name="直線コネクタ 527">
          <a:extLst>
            <a:ext uri="{FF2B5EF4-FFF2-40B4-BE49-F238E27FC236}">
              <a16:creationId xmlns:a16="http://schemas.microsoft.com/office/drawing/2014/main" id="{CA2128CB-3478-48E7-B384-4A1C0D49AA9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9" name="テキスト ボックス 528">
          <a:extLst>
            <a:ext uri="{FF2B5EF4-FFF2-40B4-BE49-F238E27FC236}">
              <a16:creationId xmlns:a16="http://schemas.microsoft.com/office/drawing/2014/main" id="{BA921645-5932-4186-90DD-6D1DFD6DAA3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0" name="直線コネクタ 529">
          <a:extLst>
            <a:ext uri="{FF2B5EF4-FFF2-40B4-BE49-F238E27FC236}">
              <a16:creationId xmlns:a16="http://schemas.microsoft.com/office/drawing/2014/main" id="{A69BF09C-1AF9-4B40-9232-1E91470120C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1" name="テキスト ボックス 530">
          <a:extLst>
            <a:ext uri="{FF2B5EF4-FFF2-40B4-BE49-F238E27FC236}">
              <a16:creationId xmlns:a16="http://schemas.microsoft.com/office/drawing/2014/main" id="{42EB207E-9EA4-48C8-B767-583DA899BB3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2" name="直線コネクタ 531">
          <a:extLst>
            <a:ext uri="{FF2B5EF4-FFF2-40B4-BE49-F238E27FC236}">
              <a16:creationId xmlns:a16="http://schemas.microsoft.com/office/drawing/2014/main" id="{9849EEDA-7FB3-4703-A8E1-E01407FF593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3" name="テキスト ボックス 532">
          <a:extLst>
            <a:ext uri="{FF2B5EF4-FFF2-40B4-BE49-F238E27FC236}">
              <a16:creationId xmlns:a16="http://schemas.microsoft.com/office/drawing/2014/main" id="{13DDD408-5A13-43C4-AAC8-46BF5F8D2A7F}"/>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4" name="直線コネクタ 533">
          <a:extLst>
            <a:ext uri="{FF2B5EF4-FFF2-40B4-BE49-F238E27FC236}">
              <a16:creationId xmlns:a16="http://schemas.microsoft.com/office/drawing/2014/main" id="{099E0865-F7C7-439C-A1D8-5F52FD8606A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5" name="テキスト ボックス 534">
          <a:extLst>
            <a:ext uri="{FF2B5EF4-FFF2-40B4-BE49-F238E27FC236}">
              <a16:creationId xmlns:a16="http://schemas.microsoft.com/office/drawing/2014/main" id="{D8987384-3BD7-4F40-93EC-4BA8A7D9E01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a:extLst>
            <a:ext uri="{FF2B5EF4-FFF2-40B4-BE49-F238E27FC236}">
              <a16:creationId xmlns:a16="http://schemas.microsoft.com/office/drawing/2014/main" id="{184AA2EE-7CCC-40BE-84A4-A8A0D799501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7" name="テキスト ボックス 536">
          <a:extLst>
            <a:ext uri="{FF2B5EF4-FFF2-40B4-BE49-F238E27FC236}">
              <a16:creationId xmlns:a16="http://schemas.microsoft.com/office/drawing/2014/main" id="{B9D3F540-DCBE-453A-BFD6-EDFD0FC719E5}"/>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a:extLst>
            <a:ext uri="{FF2B5EF4-FFF2-40B4-BE49-F238E27FC236}">
              <a16:creationId xmlns:a16="http://schemas.microsoft.com/office/drawing/2014/main" id="{BD08C896-2A09-49C6-8F1A-F96300D5079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142875</xdr:rowOff>
    </xdr:to>
    <xdr:cxnSp macro="">
      <xdr:nvCxnSpPr>
        <xdr:cNvPr id="539" name="直線コネクタ 538">
          <a:extLst>
            <a:ext uri="{FF2B5EF4-FFF2-40B4-BE49-F238E27FC236}">
              <a16:creationId xmlns:a16="http://schemas.microsoft.com/office/drawing/2014/main" id="{A2E9BA4A-7D17-4A5E-B23E-3C266FCED2A5}"/>
            </a:ext>
          </a:extLst>
        </xdr:cNvPr>
        <xdr:cNvCxnSpPr/>
      </xdr:nvCxnSpPr>
      <xdr:spPr>
        <a:xfrm flipV="1">
          <a:off x="16318864" y="957834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540" name="【学校施設】&#10;有形固定資産減価償却率最小値テキスト">
          <a:extLst>
            <a:ext uri="{FF2B5EF4-FFF2-40B4-BE49-F238E27FC236}">
              <a16:creationId xmlns:a16="http://schemas.microsoft.com/office/drawing/2014/main" id="{7AA3BAA8-E52F-4EF5-91DC-D3ACBD40BB62}"/>
            </a:ext>
          </a:extLst>
        </xdr:cNvPr>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541" name="直線コネクタ 540">
          <a:extLst>
            <a:ext uri="{FF2B5EF4-FFF2-40B4-BE49-F238E27FC236}">
              <a16:creationId xmlns:a16="http://schemas.microsoft.com/office/drawing/2014/main" id="{A6AE7D96-EBAD-4480-BC92-66728E4D2274}"/>
            </a:ext>
          </a:extLst>
        </xdr:cNvPr>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542" name="【学校施設】&#10;有形固定資産減価償却率最大値テキスト">
          <a:extLst>
            <a:ext uri="{FF2B5EF4-FFF2-40B4-BE49-F238E27FC236}">
              <a16:creationId xmlns:a16="http://schemas.microsoft.com/office/drawing/2014/main" id="{906F8AA9-A6B3-4F72-A59E-892168402F91}"/>
            </a:ext>
          </a:extLst>
        </xdr:cNvPr>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543" name="直線コネクタ 542">
          <a:extLst>
            <a:ext uri="{FF2B5EF4-FFF2-40B4-BE49-F238E27FC236}">
              <a16:creationId xmlns:a16="http://schemas.microsoft.com/office/drawing/2014/main" id="{FB490EB8-7B5F-4F59-B726-9C30EF2F3ED9}"/>
            </a:ext>
          </a:extLst>
        </xdr:cNvPr>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22877</xdr:rowOff>
    </xdr:from>
    <xdr:ext cx="405111" cy="259045"/>
    <xdr:sp macro="" textlink="">
      <xdr:nvSpPr>
        <xdr:cNvPr id="544" name="【学校施設】&#10;有形固定資産減価償却率平均値テキスト">
          <a:extLst>
            <a:ext uri="{FF2B5EF4-FFF2-40B4-BE49-F238E27FC236}">
              <a16:creationId xmlns:a16="http://schemas.microsoft.com/office/drawing/2014/main" id="{82E6B3C7-5164-4108-88C6-14BD4D64F1F0}"/>
            </a:ext>
          </a:extLst>
        </xdr:cNvPr>
        <xdr:cNvSpPr txBox="1"/>
      </xdr:nvSpPr>
      <xdr:spPr>
        <a:xfrm>
          <a:off x="16357600" y="1030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44450</xdr:rowOff>
    </xdr:from>
    <xdr:to>
      <xdr:col>85</xdr:col>
      <xdr:colOff>177800</xdr:colOff>
      <xdr:row>60</xdr:row>
      <xdr:rowOff>146050</xdr:rowOff>
    </xdr:to>
    <xdr:sp macro="" textlink="">
      <xdr:nvSpPr>
        <xdr:cNvPr id="545" name="フローチャート: 判断 544">
          <a:extLst>
            <a:ext uri="{FF2B5EF4-FFF2-40B4-BE49-F238E27FC236}">
              <a16:creationId xmlns:a16="http://schemas.microsoft.com/office/drawing/2014/main" id="{A9A487EC-4A76-4038-9720-498E928EC2B8}"/>
            </a:ext>
          </a:extLst>
        </xdr:cNvPr>
        <xdr:cNvSpPr/>
      </xdr:nvSpPr>
      <xdr:spPr>
        <a:xfrm>
          <a:off x="16268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4445</xdr:rowOff>
    </xdr:from>
    <xdr:to>
      <xdr:col>81</xdr:col>
      <xdr:colOff>101600</xdr:colOff>
      <xdr:row>60</xdr:row>
      <xdr:rowOff>106045</xdr:rowOff>
    </xdr:to>
    <xdr:sp macro="" textlink="">
      <xdr:nvSpPr>
        <xdr:cNvPr id="546" name="フローチャート: 判断 545">
          <a:extLst>
            <a:ext uri="{FF2B5EF4-FFF2-40B4-BE49-F238E27FC236}">
              <a16:creationId xmlns:a16="http://schemas.microsoft.com/office/drawing/2014/main" id="{7550FF1C-82DA-4CF9-84C8-F2BB44DCF4DE}"/>
            </a:ext>
          </a:extLst>
        </xdr:cNvPr>
        <xdr:cNvSpPr/>
      </xdr:nvSpPr>
      <xdr:spPr>
        <a:xfrm>
          <a:off x="15430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153035</xdr:rowOff>
    </xdr:from>
    <xdr:to>
      <xdr:col>76</xdr:col>
      <xdr:colOff>165100</xdr:colOff>
      <xdr:row>60</xdr:row>
      <xdr:rowOff>83185</xdr:rowOff>
    </xdr:to>
    <xdr:sp macro="" textlink="">
      <xdr:nvSpPr>
        <xdr:cNvPr id="547" name="フローチャート: 判断 546">
          <a:extLst>
            <a:ext uri="{FF2B5EF4-FFF2-40B4-BE49-F238E27FC236}">
              <a16:creationId xmlns:a16="http://schemas.microsoft.com/office/drawing/2014/main" id="{FC743A55-639D-4812-BFE3-F5AA374AC948}"/>
            </a:ext>
          </a:extLst>
        </xdr:cNvPr>
        <xdr:cNvSpPr/>
      </xdr:nvSpPr>
      <xdr:spPr>
        <a:xfrm>
          <a:off x="14541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xdr:rowOff>
    </xdr:from>
    <xdr:to>
      <xdr:col>72</xdr:col>
      <xdr:colOff>38100</xdr:colOff>
      <xdr:row>60</xdr:row>
      <xdr:rowOff>102235</xdr:rowOff>
    </xdr:to>
    <xdr:sp macro="" textlink="">
      <xdr:nvSpPr>
        <xdr:cNvPr id="548" name="フローチャート: 判断 547">
          <a:extLst>
            <a:ext uri="{FF2B5EF4-FFF2-40B4-BE49-F238E27FC236}">
              <a16:creationId xmlns:a16="http://schemas.microsoft.com/office/drawing/2014/main" id="{208C83E7-E9B7-453A-869C-3F37A8D25C5C}"/>
            </a:ext>
          </a:extLst>
        </xdr:cNvPr>
        <xdr:cNvSpPr/>
      </xdr:nvSpPr>
      <xdr:spPr>
        <a:xfrm>
          <a:off x="13652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549" name="フローチャート: 判断 548">
          <a:extLst>
            <a:ext uri="{FF2B5EF4-FFF2-40B4-BE49-F238E27FC236}">
              <a16:creationId xmlns:a16="http://schemas.microsoft.com/office/drawing/2014/main" id="{3618C4E5-9315-415C-AA0A-F3983ECF58E4}"/>
            </a:ext>
          </a:extLst>
        </xdr:cNvPr>
        <xdr:cNvSpPr/>
      </xdr:nvSpPr>
      <xdr:spPr>
        <a:xfrm>
          <a:off x="12763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C2740F72-6859-4830-A561-474006C69CA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5D8E26C7-0CBB-435C-963D-EE4E7DA09F9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76FBF3FF-8315-4ED3-B6C5-8D8E986AD2E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4E872D62-4EEE-45F6-9F6F-AEBDE3D569E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0A0EF5D4-B469-4E5A-B09E-2D3AB6F79F4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50165</xdr:rowOff>
    </xdr:from>
    <xdr:to>
      <xdr:col>85</xdr:col>
      <xdr:colOff>177800</xdr:colOff>
      <xdr:row>57</xdr:row>
      <xdr:rowOff>151765</xdr:rowOff>
    </xdr:to>
    <xdr:sp macro="" textlink="">
      <xdr:nvSpPr>
        <xdr:cNvPr id="555" name="楕円 554">
          <a:extLst>
            <a:ext uri="{FF2B5EF4-FFF2-40B4-BE49-F238E27FC236}">
              <a16:creationId xmlns:a16="http://schemas.microsoft.com/office/drawing/2014/main" id="{85F1C0C4-681F-4C94-883C-59DD7C84DCF0}"/>
            </a:ext>
          </a:extLst>
        </xdr:cNvPr>
        <xdr:cNvSpPr/>
      </xdr:nvSpPr>
      <xdr:spPr>
        <a:xfrm>
          <a:off x="16268700" y="982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73042</xdr:rowOff>
    </xdr:from>
    <xdr:ext cx="405111" cy="259045"/>
    <xdr:sp macro="" textlink="">
      <xdr:nvSpPr>
        <xdr:cNvPr id="556" name="【学校施設】&#10;有形固定資産減価償却率該当値テキスト">
          <a:extLst>
            <a:ext uri="{FF2B5EF4-FFF2-40B4-BE49-F238E27FC236}">
              <a16:creationId xmlns:a16="http://schemas.microsoft.com/office/drawing/2014/main" id="{416EC5E5-5A16-40FF-AB0E-2CE98BDBECDF}"/>
            </a:ext>
          </a:extLst>
        </xdr:cNvPr>
        <xdr:cNvSpPr txBox="1"/>
      </xdr:nvSpPr>
      <xdr:spPr>
        <a:xfrm>
          <a:off x="16357600" y="967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10160</xdr:rowOff>
    </xdr:from>
    <xdr:to>
      <xdr:col>81</xdr:col>
      <xdr:colOff>101600</xdr:colOff>
      <xdr:row>57</xdr:row>
      <xdr:rowOff>111760</xdr:rowOff>
    </xdr:to>
    <xdr:sp macro="" textlink="">
      <xdr:nvSpPr>
        <xdr:cNvPr id="557" name="楕円 556">
          <a:extLst>
            <a:ext uri="{FF2B5EF4-FFF2-40B4-BE49-F238E27FC236}">
              <a16:creationId xmlns:a16="http://schemas.microsoft.com/office/drawing/2014/main" id="{DD9F54C9-21EB-486F-9579-F7B8AC50854C}"/>
            </a:ext>
          </a:extLst>
        </xdr:cNvPr>
        <xdr:cNvSpPr/>
      </xdr:nvSpPr>
      <xdr:spPr>
        <a:xfrm>
          <a:off x="15430500" y="97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60960</xdr:rowOff>
    </xdr:from>
    <xdr:to>
      <xdr:col>85</xdr:col>
      <xdr:colOff>127000</xdr:colOff>
      <xdr:row>57</xdr:row>
      <xdr:rowOff>100965</xdr:rowOff>
    </xdr:to>
    <xdr:cxnSp macro="">
      <xdr:nvCxnSpPr>
        <xdr:cNvPr id="558" name="直線コネクタ 557">
          <a:extLst>
            <a:ext uri="{FF2B5EF4-FFF2-40B4-BE49-F238E27FC236}">
              <a16:creationId xmlns:a16="http://schemas.microsoft.com/office/drawing/2014/main" id="{5050FFC4-414B-4113-BC31-338125ED2139}"/>
            </a:ext>
          </a:extLst>
        </xdr:cNvPr>
        <xdr:cNvCxnSpPr/>
      </xdr:nvCxnSpPr>
      <xdr:spPr>
        <a:xfrm>
          <a:off x="15481300" y="983361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139700</xdr:rowOff>
    </xdr:from>
    <xdr:to>
      <xdr:col>76</xdr:col>
      <xdr:colOff>165100</xdr:colOff>
      <xdr:row>57</xdr:row>
      <xdr:rowOff>69850</xdr:rowOff>
    </xdr:to>
    <xdr:sp macro="" textlink="">
      <xdr:nvSpPr>
        <xdr:cNvPr id="559" name="楕円 558">
          <a:extLst>
            <a:ext uri="{FF2B5EF4-FFF2-40B4-BE49-F238E27FC236}">
              <a16:creationId xmlns:a16="http://schemas.microsoft.com/office/drawing/2014/main" id="{457EF588-56FD-490F-A414-239806A5B0BE}"/>
            </a:ext>
          </a:extLst>
        </xdr:cNvPr>
        <xdr:cNvSpPr/>
      </xdr:nvSpPr>
      <xdr:spPr>
        <a:xfrm>
          <a:off x="145415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19050</xdr:rowOff>
    </xdr:from>
    <xdr:to>
      <xdr:col>81</xdr:col>
      <xdr:colOff>50800</xdr:colOff>
      <xdr:row>57</xdr:row>
      <xdr:rowOff>60960</xdr:rowOff>
    </xdr:to>
    <xdr:cxnSp macro="">
      <xdr:nvCxnSpPr>
        <xdr:cNvPr id="560" name="直線コネクタ 559">
          <a:extLst>
            <a:ext uri="{FF2B5EF4-FFF2-40B4-BE49-F238E27FC236}">
              <a16:creationId xmlns:a16="http://schemas.microsoft.com/office/drawing/2014/main" id="{75CBFB8D-EA80-4993-A1DB-60955DD39C52}"/>
            </a:ext>
          </a:extLst>
        </xdr:cNvPr>
        <xdr:cNvCxnSpPr/>
      </xdr:nvCxnSpPr>
      <xdr:spPr>
        <a:xfrm>
          <a:off x="14592300" y="97917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99695</xdr:rowOff>
    </xdr:from>
    <xdr:to>
      <xdr:col>72</xdr:col>
      <xdr:colOff>38100</xdr:colOff>
      <xdr:row>57</xdr:row>
      <xdr:rowOff>29845</xdr:rowOff>
    </xdr:to>
    <xdr:sp macro="" textlink="">
      <xdr:nvSpPr>
        <xdr:cNvPr id="561" name="楕円 560">
          <a:extLst>
            <a:ext uri="{FF2B5EF4-FFF2-40B4-BE49-F238E27FC236}">
              <a16:creationId xmlns:a16="http://schemas.microsoft.com/office/drawing/2014/main" id="{7C08C5A4-EFA2-4C89-8EF5-B79471774AC1}"/>
            </a:ext>
          </a:extLst>
        </xdr:cNvPr>
        <xdr:cNvSpPr/>
      </xdr:nvSpPr>
      <xdr:spPr>
        <a:xfrm>
          <a:off x="13652500" y="970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150495</xdr:rowOff>
    </xdr:from>
    <xdr:to>
      <xdr:col>76</xdr:col>
      <xdr:colOff>114300</xdr:colOff>
      <xdr:row>57</xdr:row>
      <xdr:rowOff>19050</xdr:rowOff>
    </xdr:to>
    <xdr:cxnSp macro="">
      <xdr:nvCxnSpPr>
        <xdr:cNvPr id="562" name="直線コネクタ 561">
          <a:extLst>
            <a:ext uri="{FF2B5EF4-FFF2-40B4-BE49-F238E27FC236}">
              <a16:creationId xmlns:a16="http://schemas.microsoft.com/office/drawing/2014/main" id="{5E7BED84-DC4B-4A34-B9D3-3D6FBAC8F768}"/>
            </a:ext>
          </a:extLst>
        </xdr:cNvPr>
        <xdr:cNvCxnSpPr/>
      </xdr:nvCxnSpPr>
      <xdr:spPr>
        <a:xfrm>
          <a:off x="13703300" y="97516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55880</xdr:rowOff>
    </xdr:from>
    <xdr:to>
      <xdr:col>67</xdr:col>
      <xdr:colOff>101600</xdr:colOff>
      <xdr:row>56</xdr:row>
      <xdr:rowOff>157480</xdr:rowOff>
    </xdr:to>
    <xdr:sp macro="" textlink="">
      <xdr:nvSpPr>
        <xdr:cNvPr id="563" name="楕円 562">
          <a:extLst>
            <a:ext uri="{FF2B5EF4-FFF2-40B4-BE49-F238E27FC236}">
              <a16:creationId xmlns:a16="http://schemas.microsoft.com/office/drawing/2014/main" id="{9CAFD8C5-A565-42C4-A41A-83B1C63A4FD7}"/>
            </a:ext>
          </a:extLst>
        </xdr:cNvPr>
        <xdr:cNvSpPr/>
      </xdr:nvSpPr>
      <xdr:spPr>
        <a:xfrm>
          <a:off x="12763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106680</xdr:rowOff>
    </xdr:from>
    <xdr:to>
      <xdr:col>71</xdr:col>
      <xdr:colOff>177800</xdr:colOff>
      <xdr:row>56</xdr:row>
      <xdr:rowOff>150495</xdr:rowOff>
    </xdr:to>
    <xdr:cxnSp macro="">
      <xdr:nvCxnSpPr>
        <xdr:cNvPr id="564" name="直線コネクタ 563">
          <a:extLst>
            <a:ext uri="{FF2B5EF4-FFF2-40B4-BE49-F238E27FC236}">
              <a16:creationId xmlns:a16="http://schemas.microsoft.com/office/drawing/2014/main" id="{5AA2B887-ECA6-4488-832E-FD5283F4A0D5}"/>
            </a:ext>
          </a:extLst>
        </xdr:cNvPr>
        <xdr:cNvCxnSpPr/>
      </xdr:nvCxnSpPr>
      <xdr:spPr>
        <a:xfrm>
          <a:off x="12814300" y="97078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97172</xdr:rowOff>
    </xdr:from>
    <xdr:ext cx="405111" cy="259045"/>
    <xdr:sp macro="" textlink="">
      <xdr:nvSpPr>
        <xdr:cNvPr id="565" name="n_1aveValue【学校施設】&#10;有形固定資産減価償却率">
          <a:extLst>
            <a:ext uri="{FF2B5EF4-FFF2-40B4-BE49-F238E27FC236}">
              <a16:creationId xmlns:a16="http://schemas.microsoft.com/office/drawing/2014/main" id="{D47F586E-6E6A-4827-9296-38181ECEB214}"/>
            </a:ext>
          </a:extLst>
        </xdr:cNvPr>
        <xdr:cNvSpPr txBox="1"/>
      </xdr:nvSpPr>
      <xdr:spPr>
        <a:xfrm>
          <a:off x="152660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74312</xdr:rowOff>
    </xdr:from>
    <xdr:ext cx="405111" cy="259045"/>
    <xdr:sp macro="" textlink="">
      <xdr:nvSpPr>
        <xdr:cNvPr id="566" name="n_2aveValue【学校施設】&#10;有形固定資産減価償却率">
          <a:extLst>
            <a:ext uri="{FF2B5EF4-FFF2-40B4-BE49-F238E27FC236}">
              <a16:creationId xmlns:a16="http://schemas.microsoft.com/office/drawing/2014/main" id="{99750568-2EA1-4283-A44F-0578401C12E0}"/>
            </a:ext>
          </a:extLst>
        </xdr:cNvPr>
        <xdr:cNvSpPr txBox="1"/>
      </xdr:nvSpPr>
      <xdr:spPr>
        <a:xfrm>
          <a:off x="14389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93362</xdr:rowOff>
    </xdr:from>
    <xdr:ext cx="405111" cy="259045"/>
    <xdr:sp macro="" textlink="">
      <xdr:nvSpPr>
        <xdr:cNvPr id="567" name="n_3aveValue【学校施設】&#10;有形固定資産減価償却率">
          <a:extLst>
            <a:ext uri="{FF2B5EF4-FFF2-40B4-BE49-F238E27FC236}">
              <a16:creationId xmlns:a16="http://schemas.microsoft.com/office/drawing/2014/main" id="{9DE16528-567C-4136-9279-542A60FE9A69}"/>
            </a:ext>
          </a:extLst>
        </xdr:cNvPr>
        <xdr:cNvSpPr txBox="1"/>
      </xdr:nvSpPr>
      <xdr:spPr>
        <a:xfrm>
          <a:off x="13500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76217</xdr:rowOff>
    </xdr:from>
    <xdr:ext cx="405111" cy="259045"/>
    <xdr:sp macro="" textlink="">
      <xdr:nvSpPr>
        <xdr:cNvPr id="568" name="n_4aveValue【学校施設】&#10;有形固定資産減価償却率">
          <a:extLst>
            <a:ext uri="{FF2B5EF4-FFF2-40B4-BE49-F238E27FC236}">
              <a16:creationId xmlns:a16="http://schemas.microsoft.com/office/drawing/2014/main" id="{A33BCEDD-A61F-4FF7-820C-C4174B5F98D2}"/>
            </a:ext>
          </a:extLst>
        </xdr:cNvPr>
        <xdr:cNvSpPr txBox="1"/>
      </xdr:nvSpPr>
      <xdr:spPr>
        <a:xfrm>
          <a:off x="12611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128287</xdr:rowOff>
    </xdr:from>
    <xdr:ext cx="405111" cy="259045"/>
    <xdr:sp macro="" textlink="">
      <xdr:nvSpPr>
        <xdr:cNvPr id="569" name="n_1mainValue【学校施設】&#10;有形固定資産減価償却率">
          <a:extLst>
            <a:ext uri="{FF2B5EF4-FFF2-40B4-BE49-F238E27FC236}">
              <a16:creationId xmlns:a16="http://schemas.microsoft.com/office/drawing/2014/main" id="{1EF79763-31BD-45DC-B108-CC9D4970F2A8}"/>
            </a:ext>
          </a:extLst>
        </xdr:cNvPr>
        <xdr:cNvSpPr txBox="1"/>
      </xdr:nvSpPr>
      <xdr:spPr>
        <a:xfrm>
          <a:off x="1526604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86377</xdr:rowOff>
    </xdr:from>
    <xdr:ext cx="405111" cy="259045"/>
    <xdr:sp macro="" textlink="">
      <xdr:nvSpPr>
        <xdr:cNvPr id="570" name="n_2mainValue【学校施設】&#10;有形固定資産減価償却率">
          <a:extLst>
            <a:ext uri="{FF2B5EF4-FFF2-40B4-BE49-F238E27FC236}">
              <a16:creationId xmlns:a16="http://schemas.microsoft.com/office/drawing/2014/main" id="{B7BC57B5-5E3D-4F9E-A224-52CD65D63E1B}"/>
            </a:ext>
          </a:extLst>
        </xdr:cNvPr>
        <xdr:cNvSpPr txBox="1"/>
      </xdr:nvSpPr>
      <xdr:spPr>
        <a:xfrm>
          <a:off x="14389744" y="951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46372</xdr:rowOff>
    </xdr:from>
    <xdr:ext cx="405111" cy="259045"/>
    <xdr:sp macro="" textlink="">
      <xdr:nvSpPr>
        <xdr:cNvPr id="571" name="n_3mainValue【学校施設】&#10;有形固定資産減価償却率">
          <a:extLst>
            <a:ext uri="{FF2B5EF4-FFF2-40B4-BE49-F238E27FC236}">
              <a16:creationId xmlns:a16="http://schemas.microsoft.com/office/drawing/2014/main" id="{30E024C4-C72F-4BCE-AE60-A31C2AFDB284}"/>
            </a:ext>
          </a:extLst>
        </xdr:cNvPr>
        <xdr:cNvSpPr txBox="1"/>
      </xdr:nvSpPr>
      <xdr:spPr>
        <a:xfrm>
          <a:off x="13500744" y="947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2557</xdr:rowOff>
    </xdr:from>
    <xdr:ext cx="405111" cy="259045"/>
    <xdr:sp macro="" textlink="">
      <xdr:nvSpPr>
        <xdr:cNvPr id="572" name="n_4mainValue【学校施設】&#10;有形固定資産減価償却率">
          <a:extLst>
            <a:ext uri="{FF2B5EF4-FFF2-40B4-BE49-F238E27FC236}">
              <a16:creationId xmlns:a16="http://schemas.microsoft.com/office/drawing/2014/main" id="{36269157-623F-4547-977C-E8F401D67A30}"/>
            </a:ext>
          </a:extLst>
        </xdr:cNvPr>
        <xdr:cNvSpPr txBox="1"/>
      </xdr:nvSpPr>
      <xdr:spPr>
        <a:xfrm>
          <a:off x="126117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a:extLst>
            <a:ext uri="{FF2B5EF4-FFF2-40B4-BE49-F238E27FC236}">
              <a16:creationId xmlns:a16="http://schemas.microsoft.com/office/drawing/2014/main" id="{51E52692-1369-41DD-A481-58A38EE928C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a:extLst>
            <a:ext uri="{FF2B5EF4-FFF2-40B4-BE49-F238E27FC236}">
              <a16:creationId xmlns:a16="http://schemas.microsoft.com/office/drawing/2014/main" id="{775983F2-B026-47D4-B12C-BD4A683CBB8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a:extLst>
            <a:ext uri="{FF2B5EF4-FFF2-40B4-BE49-F238E27FC236}">
              <a16:creationId xmlns:a16="http://schemas.microsoft.com/office/drawing/2014/main" id="{DDA2374A-1D1B-4F26-86CC-8D81C265DA7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a:extLst>
            <a:ext uri="{FF2B5EF4-FFF2-40B4-BE49-F238E27FC236}">
              <a16:creationId xmlns:a16="http://schemas.microsoft.com/office/drawing/2014/main" id="{FEFBD34A-0C2E-4334-99BA-F3508C6C4C7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a:extLst>
            <a:ext uri="{FF2B5EF4-FFF2-40B4-BE49-F238E27FC236}">
              <a16:creationId xmlns:a16="http://schemas.microsoft.com/office/drawing/2014/main" id="{652095BE-5E4F-4C1E-89EE-0B9BCC06A1B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a:extLst>
            <a:ext uri="{FF2B5EF4-FFF2-40B4-BE49-F238E27FC236}">
              <a16:creationId xmlns:a16="http://schemas.microsoft.com/office/drawing/2014/main" id="{114E34E3-BBA2-4D48-9260-19DAB44E159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a:extLst>
            <a:ext uri="{FF2B5EF4-FFF2-40B4-BE49-F238E27FC236}">
              <a16:creationId xmlns:a16="http://schemas.microsoft.com/office/drawing/2014/main" id="{319CE85E-568E-4E74-A145-195FBFD371F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a:extLst>
            <a:ext uri="{FF2B5EF4-FFF2-40B4-BE49-F238E27FC236}">
              <a16:creationId xmlns:a16="http://schemas.microsoft.com/office/drawing/2014/main" id="{6DD60EF5-BCEB-4ADA-B19E-F9FE4BED20C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a:extLst>
            <a:ext uri="{FF2B5EF4-FFF2-40B4-BE49-F238E27FC236}">
              <a16:creationId xmlns:a16="http://schemas.microsoft.com/office/drawing/2014/main" id="{1B2977CE-3258-47F8-8A3C-81C57DFA16D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a:extLst>
            <a:ext uri="{FF2B5EF4-FFF2-40B4-BE49-F238E27FC236}">
              <a16:creationId xmlns:a16="http://schemas.microsoft.com/office/drawing/2014/main" id="{BD5CCEDF-54DF-4953-8237-4F792DAB08B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3" name="直線コネクタ 582">
          <a:extLst>
            <a:ext uri="{FF2B5EF4-FFF2-40B4-BE49-F238E27FC236}">
              <a16:creationId xmlns:a16="http://schemas.microsoft.com/office/drawing/2014/main" id="{BA25DDD0-88C4-4C1A-91A5-E5C96A872DB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4" name="テキスト ボックス 583">
          <a:extLst>
            <a:ext uri="{FF2B5EF4-FFF2-40B4-BE49-F238E27FC236}">
              <a16:creationId xmlns:a16="http://schemas.microsoft.com/office/drawing/2014/main" id="{5C3DE410-6833-44AD-A50C-EA82A3D6619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5" name="直線コネクタ 584">
          <a:extLst>
            <a:ext uri="{FF2B5EF4-FFF2-40B4-BE49-F238E27FC236}">
              <a16:creationId xmlns:a16="http://schemas.microsoft.com/office/drawing/2014/main" id="{7CEC9DFF-6FE0-46E1-9155-256B519C15F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6" name="テキスト ボックス 585">
          <a:extLst>
            <a:ext uri="{FF2B5EF4-FFF2-40B4-BE49-F238E27FC236}">
              <a16:creationId xmlns:a16="http://schemas.microsoft.com/office/drawing/2014/main" id="{DDDA96A4-31DE-4B60-B36B-1BBE0C77010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7" name="直線コネクタ 586">
          <a:extLst>
            <a:ext uri="{FF2B5EF4-FFF2-40B4-BE49-F238E27FC236}">
              <a16:creationId xmlns:a16="http://schemas.microsoft.com/office/drawing/2014/main" id="{D0166451-FFEE-451F-863D-D8FD2B2BD69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8" name="テキスト ボックス 587">
          <a:extLst>
            <a:ext uri="{FF2B5EF4-FFF2-40B4-BE49-F238E27FC236}">
              <a16:creationId xmlns:a16="http://schemas.microsoft.com/office/drawing/2014/main" id="{F1B32447-3925-4856-B80A-502D2020EBE2}"/>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9" name="直線コネクタ 588">
          <a:extLst>
            <a:ext uri="{FF2B5EF4-FFF2-40B4-BE49-F238E27FC236}">
              <a16:creationId xmlns:a16="http://schemas.microsoft.com/office/drawing/2014/main" id="{D45D604C-4101-48CD-A4A8-5670A93CE37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0" name="テキスト ボックス 589">
          <a:extLst>
            <a:ext uri="{FF2B5EF4-FFF2-40B4-BE49-F238E27FC236}">
              <a16:creationId xmlns:a16="http://schemas.microsoft.com/office/drawing/2014/main" id="{438B15F7-51A5-4730-B6F9-2FC4C9352A3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1" name="直線コネクタ 590">
          <a:extLst>
            <a:ext uri="{FF2B5EF4-FFF2-40B4-BE49-F238E27FC236}">
              <a16:creationId xmlns:a16="http://schemas.microsoft.com/office/drawing/2014/main" id="{DC099A81-8436-4155-8B26-8103D2F981D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2" name="テキスト ボックス 591">
          <a:extLst>
            <a:ext uri="{FF2B5EF4-FFF2-40B4-BE49-F238E27FC236}">
              <a16:creationId xmlns:a16="http://schemas.microsoft.com/office/drawing/2014/main" id="{161D5241-805A-4D12-B59D-5A7F0441904B}"/>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016C43D5-28A1-4088-A0E4-1762D02E296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4" name="テキスト ボックス 593">
          <a:extLst>
            <a:ext uri="{FF2B5EF4-FFF2-40B4-BE49-F238E27FC236}">
              <a16:creationId xmlns:a16="http://schemas.microsoft.com/office/drawing/2014/main" id="{86F46BA4-6BE7-4155-918D-4FB644999947}"/>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a:extLst>
            <a:ext uri="{FF2B5EF4-FFF2-40B4-BE49-F238E27FC236}">
              <a16:creationId xmlns:a16="http://schemas.microsoft.com/office/drawing/2014/main" id="{9E283369-03D4-4DBC-81EF-1797DF46D17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16193</xdr:rowOff>
    </xdr:from>
    <xdr:to>
      <xdr:col>116</xdr:col>
      <xdr:colOff>62864</xdr:colOff>
      <xdr:row>63</xdr:row>
      <xdr:rowOff>105537</xdr:rowOff>
    </xdr:to>
    <xdr:cxnSp macro="">
      <xdr:nvCxnSpPr>
        <xdr:cNvPr id="596" name="直線コネクタ 595">
          <a:extLst>
            <a:ext uri="{FF2B5EF4-FFF2-40B4-BE49-F238E27FC236}">
              <a16:creationId xmlns:a16="http://schemas.microsoft.com/office/drawing/2014/main" id="{E6C1141A-9B49-48B4-A8F8-A5FAE6CE7A9F}"/>
            </a:ext>
          </a:extLst>
        </xdr:cNvPr>
        <xdr:cNvCxnSpPr/>
      </xdr:nvCxnSpPr>
      <xdr:spPr>
        <a:xfrm flipV="1">
          <a:off x="22160864" y="9617393"/>
          <a:ext cx="0" cy="1289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109364</xdr:rowOff>
    </xdr:from>
    <xdr:ext cx="469744" cy="259045"/>
    <xdr:sp macro="" textlink="">
      <xdr:nvSpPr>
        <xdr:cNvPr id="597" name="【学校施設】&#10;一人当たり面積最小値テキスト">
          <a:extLst>
            <a:ext uri="{FF2B5EF4-FFF2-40B4-BE49-F238E27FC236}">
              <a16:creationId xmlns:a16="http://schemas.microsoft.com/office/drawing/2014/main" id="{71CB0D0C-0B37-41E1-A850-902FC9C0FAA6}"/>
            </a:ext>
          </a:extLst>
        </xdr:cNvPr>
        <xdr:cNvSpPr txBox="1"/>
      </xdr:nvSpPr>
      <xdr:spPr>
        <a:xfrm>
          <a:off x="22199600" y="1091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105537</xdr:rowOff>
    </xdr:from>
    <xdr:to>
      <xdr:col>116</xdr:col>
      <xdr:colOff>152400</xdr:colOff>
      <xdr:row>63</xdr:row>
      <xdr:rowOff>105537</xdr:rowOff>
    </xdr:to>
    <xdr:cxnSp macro="">
      <xdr:nvCxnSpPr>
        <xdr:cNvPr id="598" name="直線コネクタ 597">
          <a:extLst>
            <a:ext uri="{FF2B5EF4-FFF2-40B4-BE49-F238E27FC236}">
              <a16:creationId xmlns:a16="http://schemas.microsoft.com/office/drawing/2014/main" id="{C9BFAC9F-F763-4CD2-B2EA-2F08929292FD}"/>
            </a:ext>
          </a:extLst>
        </xdr:cNvPr>
        <xdr:cNvCxnSpPr/>
      </xdr:nvCxnSpPr>
      <xdr:spPr>
        <a:xfrm>
          <a:off x="22072600" y="109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134320</xdr:rowOff>
    </xdr:from>
    <xdr:ext cx="469744" cy="259045"/>
    <xdr:sp macro="" textlink="">
      <xdr:nvSpPr>
        <xdr:cNvPr id="599" name="【学校施設】&#10;一人当たり面積最大値テキスト">
          <a:extLst>
            <a:ext uri="{FF2B5EF4-FFF2-40B4-BE49-F238E27FC236}">
              <a16:creationId xmlns:a16="http://schemas.microsoft.com/office/drawing/2014/main" id="{10025F1E-F1AF-488F-8BEB-2D156FB07974}"/>
            </a:ext>
          </a:extLst>
        </xdr:cNvPr>
        <xdr:cNvSpPr txBox="1"/>
      </xdr:nvSpPr>
      <xdr:spPr>
        <a:xfrm>
          <a:off x="22199600" y="939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16193</xdr:rowOff>
    </xdr:from>
    <xdr:to>
      <xdr:col>116</xdr:col>
      <xdr:colOff>152400</xdr:colOff>
      <xdr:row>56</xdr:row>
      <xdr:rowOff>16193</xdr:rowOff>
    </xdr:to>
    <xdr:cxnSp macro="">
      <xdr:nvCxnSpPr>
        <xdr:cNvPr id="600" name="直線コネクタ 599">
          <a:extLst>
            <a:ext uri="{FF2B5EF4-FFF2-40B4-BE49-F238E27FC236}">
              <a16:creationId xmlns:a16="http://schemas.microsoft.com/office/drawing/2014/main" id="{7474C1C5-7583-4D98-819B-0D91B701D26C}"/>
            </a:ext>
          </a:extLst>
        </xdr:cNvPr>
        <xdr:cNvCxnSpPr/>
      </xdr:nvCxnSpPr>
      <xdr:spPr>
        <a:xfrm>
          <a:off x="22072600" y="96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40276</xdr:rowOff>
    </xdr:from>
    <xdr:ext cx="469744" cy="259045"/>
    <xdr:sp macro="" textlink="">
      <xdr:nvSpPr>
        <xdr:cNvPr id="601" name="【学校施設】&#10;一人当たり面積平均値テキスト">
          <a:extLst>
            <a:ext uri="{FF2B5EF4-FFF2-40B4-BE49-F238E27FC236}">
              <a16:creationId xmlns:a16="http://schemas.microsoft.com/office/drawing/2014/main" id="{EF7345D6-0317-438B-9CEF-BBE782069626}"/>
            </a:ext>
          </a:extLst>
        </xdr:cNvPr>
        <xdr:cNvSpPr txBox="1"/>
      </xdr:nvSpPr>
      <xdr:spPr>
        <a:xfrm>
          <a:off x="22199600" y="10327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17399</xdr:rowOff>
    </xdr:from>
    <xdr:to>
      <xdr:col>116</xdr:col>
      <xdr:colOff>114300</xdr:colOff>
      <xdr:row>61</xdr:row>
      <xdr:rowOff>118999</xdr:rowOff>
    </xdr:to>
    <xdr:sp macro="" textlink="">
      <xdr:nvSpPr>
        <xdr:cNvPr id="602" name="フローチャート: 判断 601">
          <a:extLst>
            <a:ext uri="{FF2B5EF4-FFF2-40B4-BE49-F238E27FC236}">
              <a16:creationId xmlns:a16="http://schemas.microsoft.com/office/drawing/2014/main" id="{CBB7D001-67C3-447B-85CA-CDB982C38C15}"/>
            </a:ext>
          </a:extLst>
        </xdr:cNvPr>
        <xdr:cNvSpPr/>
      </xdr:nvSpPr>
      <xdr:spPr>
        <a:xfrm>
          <a:off x="22110700" y="10475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17970</xdr:rowOff>
    </xdr:from>
    <xdr:to>
      <xdr:col>112</xdr:col>
      <xdr:colOff>38100</xdr:colOff>
      <xdr:row>61</xdr:row>
      <xdr:rowOff>119570</xdr:rowOff>
    </xdr:to>
    <xdr:sp macro="" textlink="">
      <xdr:nvSpPr>
        <xdr:cNvPr id="603" name="フローチャート: 判断 602">
          <a:extLst>
            <a:ext uri="{FF2B5EF4-FFF2-40B4-BE49-F238E27FC236}">
              <a16:creationId xmlns:a16="http://schemas.microsoft.com/office/drawing/2014/main" id="{43001720-23BC-45D8-B9BC-E07119FA3F9F}"/>
            </a:ext>
          </a:extLst>
        </xdr:cNvPr>
        <xdr:cNvSpPr/>
      </xdr:nvSpPr>
      <xdr:spPr>
        <a:xfrm>
          <a:off x="21272500" y="1047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28067</xdr:rowOff>
    </xdr:from>
    <xdr:to>
      <xdr:col>107</xdr:col>
      <xdr:colOff>101600</xdr:colOff>
      <xdr:row>61</xdr:row>
      <xdr:rowOff>129667</xdr:rowOff>
    </xdr:to>
    <xdr:sp macro="" textlink="">
      <xdr:nvSpPr>
        <xdr:cNvPr id="604" name="フローチャート: 判断 603">
          <a:extLst>
            <a:ext uri="{FF2B5EF4-FFF2-40B4-BE49-F238E27FC236}">
              <a16:creationId xmlns:a16="http://schemas.microsoft.com/office/drawing/2014/main" id="{EFCA5AEC-B0EC-49F4-8662-321F5D2B42DF}"/>
            </a:ext>
          </a:extLst>
        </xdr:cNvPr>
        <xdr:cNvSpPr/>
      </xdr:nvSpPr>
      <xdr:spPr>
        <a:xfrm>
          <a:off x="20383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51308</xdr:rowOff>
    </xdr:from>
    <xdr:to>
      <xdr:col>102</xdr:col>
      <xdr:colOff>165100</xdr:colOff>
      <xdr:row>61</xdr:row>
      <xdr:rowOff>152908</xdr:rowOff>
    </xdr:to>
    <xdr:sp macro="" textlink="">
      <xdr:nvSpPr>
        <xdr:cNvPr id="605" name="フローチャート: 判断 604">
          <a:extLst>
            <a:ext uri="{FF2B5EF4-FFF2-40B4-BE49-F238E27FC236}">
              <a16:creationId xmlns:a16="http://schemas.microsoft.com/office/drawing/2014/main" id="{72F717BA-5591-4395-8EFF-58C6FC68DE3E}"/>
            </a:ext>
          </a:extLst>
        </xdr:cNvPr>
        <xdr:cNvSpPr/>
      </xdr:nvSpPr>
      <xdr:spPr>
        <a:xfrm>
          <a:off x="19494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62357</xdr:rowOff>
    </xdr:from>
    <xdr:to>
      <xdr:col>98</xdr:col>
      <xdr:colOff>38100</xdr:colOff>
      <xdr:row>61</xdr:row>
      <xdr:rowOff>163957</xdr:rowOff>
    </xdr:to>
    <xdr:sp macro="" textlink="">
      <xdr:nvSpPr>
        <xdr:cNvPr id="606" name="フローチャート: 判断 605">
          <a:extLst>
            <a:ext uri="{FF2B5EF4-FFF2-40B4-BE49-F238E27FC236}">
              <a16:creationId xmlns:a16="http://schemas.microsoft.com/office/drawing/2014/main" id="{10CE8FC9-55F5-4167-A3F9-CA2F3FDFD84B}"/>
            </a:ext>
          </a:extLst>
        </xdr:cNvPr>
        <xdr:cNvSpPr/>
      </xdr:nvSpPr>
      <xdr:spPr>
        <a:xfrm>
          <a:off x="18605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3B8F3E1B-6E7E-47B3-909E-3C291BE2633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B2F8962A-BE7B-4F99-86A0-8520F31138F6}"/>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100EF1DB-1813-4CD9-9174-E2C82FB1DF5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87109E12-0D2A-4F7C-8558-6269A89B480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A7D42D7F-A89B-408C-BF0C-F7B15C4D652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65024</xdr:rowOff>
    </xdr:from>
    <xdr:to>
      <xdr:col>116</xdr:col>
      <xdr:colOff>114300</xdr:colOff>
      <xdr:row>61</xdr:row>
      <xdr:rowOff>166624</xdr:rowOff>
    </xdr:to>
    <xdr:sp macro="" textlink="">
      <xdr:nvSpPr>
        <xdr:cNvPr id="612" name="楕円 611">
          <a:extLst>
            <a:ext uri="{FF2B5EF4-FFF2-40B4-BE49-F238E27FC236}">
              <a16:creationId xmlns:a16="http://schemas.microsoft.com/office/drawing/2014/main" id="{884675C1-FFF1-4D60-83DF-EF7F437675B7}"/>
            </a:ext>
          </a:extLst>
        </xdr:cNvPr>
        <xdr:cNvSpPr/>
      </xdr:nvSpPr>
      <xdr:spPr>
        <a:xfrm>
          <a:off x="22110700" y="1052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43451</xdr:rowOff>
    </xdr:from>
    <xdr:ext cx="469744" cy="259045"/>
    <xdr:sp macro="" textlink="">
      <xdr:nvSpPr>
        <xdr:cNvPr id="613" name="【学校施設】&#10;一人当たり面積該当値テキスト">
          <a:extLst>
            <a:ext uri="{FF2B5EF4-FFF2-40B4-BE49-F238E27FC236}">
              <a16:creationId xmlns:a16="http://schemas.microsoft.com/office/drawing/2014/main" id="{5EA7CD12-08C4-4E9F-AD76-6C6B9E45EFF8}"/>
            </a:ext>
          </a:extLst>
        </xdr:cNvPr>
        <xdr:cNvSpPr txBox="1"/>
      </xdr:nvSpPr>
      <xdr:spPr>
        <a:xfrm>
          <a:off x="22199600" y="10501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76264</xdr:rowOff>
    </xdr:from>
    <xdr:to>
      <xdr:col>112</xdr:col>
      <xdr:colOff>38100</xdr:colOff>
      <xdr:row>62</xdr:row>
      <xdr:rowOff>6414</xdr:rowOff>
    </xdr:to>
    <xdr:sp macro="" textlink="">
      <xdr:nvSpPr>
        <xdr:cNvPr id="614" name="楕円 613">
          <a:extLst>
            <a:ext uri="{FF2B5EF4-FFF2-40B4-BE49-F238E27FC236}">
              <a16:creationId xmlns:a16="http://schemas.microsoft.com/office/drawing/2014/main" id="{AED32F0D-0BA7-4B34-A5BA-CB60206CD81D}"/>
            </a:ext>
          </a:extLst>
        </xdr:cNvPr>
        <xdr:cNvSpPr/>
      </xdr:nvSpPr>
      <xdr:spPr>
        <a:xfrm>
          <a:off x="21272500" y="1053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115824</xdr:rowOff>
    </xdr:from>
    <xdr:to>
      <xdr:col>116</xdr:col>
      <xdr:colOff>63500</xdr:colOff>
      <xdr:row>61</xdr:row>
      <xdr:rowOff>127064</xdr:rowOff>
    </xdr:to>
    <xdr:cxnSp macro="">
      <xdr:nvCxnSpPr>
        <xdr:cNvPr id="615" name="直線コネクタ 614">
          <a:extLst>
            <a:ext uri="{FF2B5EF4-FFF2-40B4-BE49-F238E27FC236}">
              <a16:creationId xmlns:a16="http://schemas.microsoft.com/office/drawing/2014/main" id="{7124F1FD-6046-4328-8759-E6F0F8FF9F09}"/>
            </a:ext>
          </a:extLst>
        </xdr:cNvPr>
        <xdr:cNvCxnSpPr/>
      </xdr:nvCxnSpPr>
      <xdr:spPr>
        <a:xfrm flipV="1">
          <a:off x="21323300" y="10574274"/>
          <a:ext cx="8382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88646</xdr:rowOff>
    </xdr:from>
    <xdr:to>
      <xdr:col>107</xdr:col>
      <xdr:colOff>101600</xdr:colOff>
      <xdr:row>62</xdr:row>
      <xdr:rowOff>18796</xdr:rowOff>
    </xdr:to>
    <xdr:sp macro="" textlink="">
      <xdr:nvSpPr>
        <xdr:cNvPr id="616" name="楕円 615">
          <a:extLst>
            <a:ext uri="{FF2B5EF4-FFF2-40B4-BE49-F238E27FC236}">
              <a16:creationId xmlns:a16="http://schemas.microsoft.com/office/drawing/2014/main" id="{A327EDDB-F149-4955-9103-1099BCA2F303}"/>
            </a:ext>
          </a:extLst>
        </xdr:cNvPr>
        <xdr:cNvSpPr/>
      </xdr:nvSpPr>
      <xdr:spPr>
        <a:xfrm>
          <a:off x="20383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127064</xdr:rowOff>
    </xdr:from>
    <xdr:to>
      <xdr:col>111</xdr:col>
      <xdr:colOff>177800</xdr:colOff>
      <xdr:row>61</xdr:row>
      <xdr:rowOff>139446</xdr:rowOff>
    </xdr:to>
    <xdr:cxnSp macro="">
      <xdr:nvCxnSpPr>
        <xdr:cNvPr id="617" name="直線コネクタ 616">
          <a:extLst>
            <a:ext uri="{FF2B5EF4-FFF2-40B4-BE49-F238E27FC236}">
              <a16:creationId xmlns:a16="http://schemas.microsoft.com/office/drawing/2014/main" id="{4D4CC114-4B61-4A76-BE75-97E508F58E00}"/>
            </a:ext>
          </a:extLst>
        </xdr:cNvPr>
        <xdr:cNvCxnSpPr/>
      </xdr:nvCxnSpPr>
      <xdr:spPr>
        <a:xfrm flipV="1">
          <a:off x="20434300" y="10585514"/>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101409</xdr:rowOff>
    </xdr:from>
    <xdr:to>
      <xdr:col>102</xdr:col>
      <xdr:colOff>165100</xdr:colOff>
      <xdr:row>62</xdr:row>
      <xdr:rowOff>31559</xdr:rowOff>
    </xdr:to>
    <xdr:sp macro="" textlink="">
      <xdr:nvSpPr>
        <xdr:cNvPr id="618" name="楕円 617">
          <a:extLst>
            <a:ext uri="{FF2B5EF4-FFF2-40B4-BE49-F238E27FC236}">
              <a16:creationId xmlns:a16="http://schemas.microsoft.com/office/drawing/2014/main" id="{0D12021C-B8CF-4CAA-9B3E-FCDC811D2EE4}"/>
            </a:ext>
          </a:extLst>
        </xdr:cNvPr>
        <xdr:cNvSpPr/>
      </xdr:nvSpPr>
      <xdr:spPr>
        <a:xfrm>
          <a:off x="19494500" y="1055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139446</xdr:rowOff>
    </xdr:from>
    <xdr:to>
      <xdr:col>107</xdr:col>
      <xdr:colOff>50800</xdr:colOff>
      <xdr:row>61</xdr:row>
      <xdr:rowOff>152209</xdr:rowOff>
    </xdr:to>
    <xdr:cxnSp macro="">
      <xdr:nvCxnSpPr>
        <xdr:cNvPr id="619" name="直線コネクタ 618">
          <a:extLst>
            <a:ext uri="{FF2B5EF4-FFF2-40B4-BE49-F238E27FC236}">
              <a16:creationId xmlns:a16="http://schemas.microsoft.com/office/drawing/2014/main" id="{75B32128-4400-4E0E-9CC7-4EFB0DE5B800}"/>
            </a:ext>
          </a:extLst>
        </xdr:cNvPr>
        <xdr:cNvCxnSpPr/>
      </xdr:nvCxnSpPr>
      <xdr:spPr>
        <a:xfrm flipV="1">
          <a:off x="19545300" y="10597896"/>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110934</xdr:rowOff>
    </xdr:from>
    <xdr:to>
      <xdr:col>98</xdr:col>
      <xdr:colOff>38100</xdr:colOff>
      <xdr:row>62</xdr:row>
      <xdr:rowOff>41084</xdr:rowOff>
    </xdr:to>
    <xdr:sp macro="" textlink="">
      <xdr:nvSpPr>
        <xdr:cNvPr id="620" name="楕円 619">
          <a:extLst>
            <a:ext uri="{FF2B5EF4-FFF2-40B4-BE49-F238E27FC236}">
              <a16:creationId xmlns:a16="http://schemas.microsoft.com/office/drawing/2014/main" id="{A6F76FC0-FB93-4527-BD8F-77FA0B1ABB2E}"/>
            </a:ext>
          </a:extLst>
        </xdr:cNvPr>
        <xdr:cNvSpPr/>
      </xdr:nvSpPr>
      <xdr:spPr>
        <a:xfrm>
          <a:off x="18605500" y="1056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152209</xdr:rowOff>
    </xdr:from>
    <xdr:to>
      <xdr:col>102</xdr:col>
      <xdr:colOff>114300</xdr:colOff>
      <xdr:row>61</xdr:row>
      <xdr:rowOff>161734</xdr:rowOff>
    </xdr:to>
    <xdr:cxnSp macro="">
      <xdr:nvCxnSpPr>
        <xdr:cNvPr id="621" name="直線コネクタ 620">
          <a:extLst>
            <a:ext uri="{FF2B5EF4-FFF2-40B4-BE49-F238E27FC236}">
              <a16:creationId xmlns:a16="http://schemas.microsoft.com/office/drawing/2014/main" id="{968DAE81-29AE-4781-843D-D21AE0A318D1}"/>
            </a:ext>
          </a:extLst>
        </xdr:cNvPr>
        <xdr:cNvCxnSpPr/>
      </xdr:nvCxnSpPr>
      <xdr:spPr>
        <a:xfrm flipV="1">
          <a:off x="18656300" y="1061065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136097</xdr:rowOff>
    </xdr:from>
    <xdr:ext cx="469744" cy="259045"/>
    <xdr:sp macro="" textlink="">
      <xdr:nvSpPr>
        <xdr:cNvPr id="622" name="n_1aveValue【学校施設】&#10;一人当たり面積">
          <a:extLst>
            <a:ext uri="{FF2B5EF4-FFF2-40B4-BE49-F238E27FC236}">
              <a16:creationId xmlns:a16="http://schemas.microsoft.com/office/drawing/2014/main" id="{F12D2DAA-17DE-4070-93E0-D121EEBDF6F7}"/>
            </a:ext>
          </a:extLst>
        </xdr:cNvPr>
        <xdr:cNvSpPr txBox="1"/>
      </xdr:nvSpPr>
      <xdr:spPr>
        <a:xfrm>
          <a:off x="21075727" y="102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146194</xdr:rowOff>
    </xdr:from>
    <xdr:ext cx="469744" cy="259045"/>
    <xdr:sp macro="" textlink="">
      <xdr:nvSpPr>
        <xdr:cNvPr id="623" name="n_2aveValue【学校施設】&#10;一人当たり面積">
          <a:extLst>
            <a:ext uri="{FF2B5EF4-FFF2-40B4-BE49-F238E27FC236}">
              <a16:creationId xmlns:a16="http://schemas.microsoft.com/office/drawing/2014/main" id="{D8EBEFC6-C1EB-431D-AABF-9D2456A635E4}"/>
            </a:ext>
          </a:extLst>
        </xdr:cNvPr>
        <xdr:cNvSpPr txBox="1"/>
      </xdr:nvSpPr>
      <xdr:spPr>
        <a:xfrm>
          <a:off x="20199427" y="1026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169435</xdr:rowOff>
    </xdr:from>
    <xdr:ext cx="469744" cy="259045"/>
    <xdr:sp macro="" textlink="">
      <xdr:nvSpPr>
        <xdr:cNvPr id="624" name="n_3aveValue【学校施設】&#10;一人当たり面積">
          <a:extLst>
            <a:ext uri="{FF2B5EF4-FFF2-40B4-BE49-F238E27FC236}">
              <a16:creationId xmlns:a16="http://schemas.microsoft.com/office/drawing/2014/main" id="{FBAD51FB-DE17-4D83-BDB7-5D0B242F6A4B}"/>
            </a:ext>
          </a:extLst>
        </xdr:cNvPr>
        <xdr:cNvSpPr txBox="1"/>
      </xdr:nvSpPr>
      <xdr:spPr>
        <a:xfrm>
          <a:off x="19310427" y="1028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9034</xdr:rowOff>
    </xdr:from>
    <xdr:ext cx="469744" cy="259045"/>
    <xdr:sp macro="" textlink="">
      <xdr:nvSpPr>
        <xdr:cNvPr id="625" name="n_4aveValue【学校施設】&#10;一人当たり面積">
          <a:extLst>
            <a:ext uri="{FF2B5EF4-FFF2-40B4-BE49-F238E27FC236}">
              <a16:creationId xmlns:a16="http://schemas.microsoft.com/office/drawing/2014/main" id="{DCE71FFC-2F98-4F74-B911-30B9F7E48A2B}"/>
            </a:ext>
          </a:extLst>
        </xdr:cNvPr>
        <xdr:cNvSpPr txBox="1"/>
      </xdr:nvSpPr>
      <xdr:spPr>
        <a:xfrm>
          <a:off x="18421427" y="1029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168991</xdr:rowOff>
    </xdr:from>
    <xdr:ext cx="469744" cy="259045"/>
    <xdr:sp macro="" textlink="">
      <xdr:nvSpPr>
        <xdr:cNvPr id="626" name="n_1mainValue【学校施設】&#10;一人当たり面積">
          <a:extLst>
            <a:ext uri="{FF2B5EF4-FFF2-40B4-BE49-F238E27FC236}">
              <a16:creationId xmlns:a16="http://schemas.microsoft.com/office/drawing/2014/main" id="{216B9113-31A3-49ED-8BF6-91D559AD249B}"/>
            </a:ext>
          </a:extLst>
        </xdr:cNvPr>
        <xdr:cNvSpPr txBox="1"/>
      </xdr:nvSpPr>
      <xdr:spPr>
        <a:xfrm>
          <a:off x="21075727" y="1062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9923</xdr:rowOff>
    </xdr:from>
    <xdr:ext cx="469744" cy="259045"/>
    <xdr:sp macro="" textlink="">
      <xdr:nvSpPr>
        <xdr:cNvPr id="627" name="n_2mainValue【学校施設】&#10;一人当たり面積">
          <a:extLst>
            <a:ext uri="{FF2B5EF4-FFF2-40B4-BE49-F238E27FC236}">
              <a16:creationId xmlns:a16="http://schemas.microsoft.com/office/drawing/2014/main" id="{270D36F4-D91C-4BE6-8D4E-3F7A6B958B66}"/>
            </a:ext>
          </a:extLst>
        </xdr:cNvPr>
        <xdr:cNvSpPr txBox="1"/>
      </xdr:nvSpPr>
      <xdr:spPr>
        <a:xfrm>
          <a:off x="2019942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22686</xdr:rowOff>
    </xdr:from>
    <xdr:ext cx="469744" cy="259045"/>
    <xdr:sp macro="" textlink="">
      <xdr:nvSpPr>
        <xdr:cNvPr id="628" name="n_3mainValue【学校施設】&#10;一人当たり面積">
          <a:extLst>
            <a:ext uri="{FF2B5EF4-FFF2-40B4-BE49-F238E27FC236}">
              <a16:creationId xmlns:a16="http://schemas.microsoft.com/office/drawing/2014/main" id="{C5290FB2-4088-4094-A4E4-A73596F608FB}"/>
            </a:ext>
          </a:extLst>
        </xdr:cNvPr>
        <xdr:cNvSpPr txBox="1"/>
      </xdr:nvSpPr>
      <xdr:spPr>
        <a:xfrm>
          <a:off x="19310427" y="1065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32211</xdr:rowOff>
    </xdr:from>
    <xdr:ext cx="469744" cy="259045"/>
    <xdr:sp macro="" textlink="">
      <xdr:nvSpPr>
        <xdr:cNvPr id="629" name="n_4mainValue【学校施設】&#10;一人当たり面積">
          <a:extLst>
            <a:ext uri="{FF2B5EF4-FFF2-40B4-BE49-F238E27FC236}">
              <a16:creationId xmlns:a16="http://schemas.microsoft.com/office/drawing/2014/main" id="{C4E659B8-A90A-4E8A-AF86-CDC603458B84}"/>
            </a:ext>
          </a:extLst>
        </xdr:cNvPr>
        <xdr:cNvSpPr txBox="1"/>
      </xdr:nvSpPr>
      <xdr:spPr>
        <a:xfrm>
          <a:off x="18421427" y="1066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a:extLst>
            <a:ext uri="{FF2B5EF4-FFF2-40B4-BE49-F238E27FC236}">
              <a16:creationId xmlns:a16="http://schemas.microsoft.com/office/drawing/2014/main" id="{43FA8A7D-4C8A-4DEC-A997-B19F907DB37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a:extLst>
            <a:ext uri="{FF2B5EF4-FFF2-40B4-BE49-F238E27FC236}">
              <a16:creationId xmlns:a16="http://schemas.microsoft.com/office/drawing/2014/main" id="{C8F59094-7DBF-467E-BE41-00F9F7CC720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a:extLst>
            <a:ext uri="{FF2B5EF4-FFF2-40B4-BE49-F238E27FC236}">
              <a16:creationId xmlns:a16="http://schemas.microsoft.com/office/drawing/2014/main" id="{E191914D-A043-49D7-A052-E1EC2137F2B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a:extLst>
            <a:ext uri="{FF2B5EF4-FFF2-40B4-BE49-F238E27FC236}">
              <a16:creationId xmlns:a16="http://schemas.microsoft.com/office/drawing/2014/main" id="{6B3F61DE-7034-4045-B67A-7CABB8C48CD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a:extLst>
            <a:ext uri="{FF2B5EF4-FFF2-40B4-BE49-F238E27FC236}">
              <a16:creationId xmlns:a16="http://schemas.microsoft.com/office/drawing/2014/main" id="{6C3021AB-AE46-4531-9C42-189921B94AE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a:extLst>
            <a:ext uri="{FF2B5EF4-FFF2-40B4-BE49-F238E27FC236}">
              <a16:creationId xmlns:a16="http://schemas.microsoft.com/office/drawing/2014/main" id="{E701A674-281F-4931-A0F9-60363450482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a:extLst>
            <a:ext uri="{FF2B5EF4-FFF2-40B4-BE49-F238E27FC236}">
              <a16:creationId xmlns:a16="http://schemas.microsoft.com/office/drawing/2014/main" id="{3235C0B7-CC9B-4158-A0BA-66A51C36E59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a:extLst>
            <a:ext uri="{FF2B5EF4-FFF2-40B4-BE49-F238E27FC236}">
              <a16:creationId xmlns:a16="http://schemas.microsoft.com/office/drawing/2014/main" id="{D0F2FA1C-5861-4718-B23F-5E9E06CF3D6F}"/>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8" name="正方形/長方形 637">
          <a:extLst>
            <a:ext uri="{FF2B5EF4-FFF2-40B4-BE49-F238E27FC236}">
              <a16:creationId xmlns:a16="http://schemas.microsoft.com/office/drawing/2014/main" id="{716846F6-CD78-4AC3-B33B-E16DA2FFB77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9" name="正方形/長方形 638">
          <a:extLst>
            <a:ext uri="{FF2B5EF4-FFF2-40B4-BE49-F238E27FC236}">
              <a16:creationId xmlns:a16="http://schemas.microsoft.com/office/drawing/2014/main" id="{429338AE-F0BA-42CD-BD61-1E8DFB9A609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0" name="正方形/長方形 639">
          <a:extLst>
            <a:ext uri="{FF2B5EF4-FFF2-40B4-BE49-F238E27FC236}">
              <a16:creationId xmlns:a16="http://schemas.microsoft.com/office/drawing/2014/main" id="{385BB1D7-42CB-4DFB-B0F6-045F68171A1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1" name="正方形/長方形 640">
          <a:extLst>
            <a:ext uri="{FF2B5EF4-FFF2-40B4-BE49-F238E27FC236}">
              <a16:creationId xmlns:a16="http://schemas.microsoft.com/office/drawing/2014/main" id="{6372CA5B-F878-4E08-A57E-BDD186B3F1C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2" name="正方形/長方形 641">
          <a:extLst>
            <a:ext uri="{FF2B5EF4-FFF2-40B4-BE49-F238E27FC236}">
              <a16:creationId xmlns:a16="http://schemas.microsoft.com/office/drawing/2014/main" id="{8160BA1D-FD01-4200-AB6B-836354BEC71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3" name="正方形/長方形 642">
          <a:extLst>
            <a:ext uri="{FF2B5EF4-FFF2-40B4-BE49-F238E27FC236}">
              <a16:creationId xmlns:a16="http://schemas.microsoft.com/office/drawing/2014/main" id="{6F9171D1-86E4-4475-A610-0EFEB5493C7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4" name="正方形/長方形 643">
          <a:extLst>
            <a:ext uri="{FF2B5EF4-FFF2-40B4-BE49-F238E27FC236}">
              <a16:creationId xmlns:a16="http://schemas.microsoft.com/office/drawing/2014/main" id="{D3DC73F8-1D27-45B9-A4BA-CDACEE2611B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5" name="正方形/長方形 644">
          <a:extLst>
            <a:ext uri="{FF2B5EF4-FFF2-40B4-BE49-F238E27FC236}">
              <a16:creationId xmlns:a16="http://schemas.microsoft.com/office/drawing/2014/main" id="{60AE7DA1-3B40-4149-AB37-C20ACC069FE1}"/>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6" name="正方形/長方形 645">
          <a:extLst>
            <a:ext uri="{FF2B5EF4-FFF2-40B4-BE49-F238E27FC236}">
              <a16:creationId xmlns:a16="http://schemas.microsoft.com/office/drawing/2014/main" id="{7A4F1CA7-6146-4876-8444-634FC824393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7" name="正方形/長方形 646">
          <a:extLst>
            <a:ext uri="{FF2B5EF4-FFF2-40B4-BE49-F238E27FC236}">
              <a16:creationId xmlns:a16="http://schemas.microsoft.com/office/drawing/2014/main" id="{E2ED165B-890B-4A42-8C72-D1F501CF2DD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8" name="正方形/長方形 647">
          <a:extLst>
            <a:ext uri="{FF2B5EF4-FFF2-40B4-BE49-F238E27FC236}">
              <a16:creationId xmlns:a16="http://schemas.microsoft.com/office/drawing/2014/main" id="{0FF317E5-3781-4CB6-92D4-6D76576A4C8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9" name="正方形/長方形 648">
          <a:extLst>
            <a:ext uri="{FF2B5EF4-FFF2-40B4-BE49-F238E27FC236}">
              <a16:creationId xmlns:a16="http://schemas.microsoft.com/office/drawing/2014/main" id="{61B2AB69-E6DF-4D21-8A8E-34CB5502EBB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0" name="正方形/長方形 649">
          <a:extLst>
            <a:ext uri="{FF2B5EF4-FFF2-40B4-BE49-F238E27FC236}">
              <a16:creationId xmlns:a16="http://schemas.microsoft.com/office/drawing/2014/main" id="{5026FC60-2445-474A-94A3-25879E240D1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1" name="正方形/長方形 650">
          <a:extLst>
            <a:ext uri="{FF2B5EF4-FFF2-40B4-BE49-F238E27FC236}">
              <a16:creationId xmlns:a16="http://schemas.microsoft.com/office/drawing/2014/main" id="{8FCD6A92-A66C-41AC-9C73-9A27A82D04D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2" name="正方形/長方形 651">
          <a:extLst>
            <a:ext uri="{FF2B5EF4-FFF2-40B4-BE49-F238E27FC236}">
              <a16:creationId xmlns:a16="http://schemas.microsoft.com/office/drawing/2014/main" id="{195B7A1B-E0FF-49AC-AB60-2E4BC4ACBD8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3" name="正方形/長方形 652">
          <a:extLst>
            <a:ext uri="{FF2B5EF4-FFF2-40B4-BE49-F238E27FC236}">
              <a16:creationId xmlns:a16="http://schemas.microsoft.com/office/drawing/2014/main" id="{0F183301-961D-40CE-BB43-3EDBF0BFE44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4" name="テキスト ボックス 653">
          <a:extLst>
            <a:ext uri="{FF2B5EF4-FFF2-40B4-BE49-F238E27FC236}">
              <a16:creationId xmlns:a16="http://schemas.microsoft.com/office/drawing/2014/main" id="{D26C27C3-9EA5-4E14-9982-72D46F7571A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5" name="直線コネクタ 654">
          <a:extLst>
            <a:ext uri="{FF2B5EF4-FFF2-40B4-BE49-F238E27FC236}">
              <a16:creationId xmlns:a16="http://schemas.microsoft.com/office/drawing/2014/main" id="{336B55FA-3920-449E-BCFC-26A6A5AAC88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6" name="テキスト ボックス 655">
          <a:extLst>
            <a:ext uri="{FF2B5EF4-FFF2-40B4-BE49-F238E27FC236}">
              <a16:creationId xmlns:a16="http://schemas.microsoft.com/office/drawing/2014/main" id="{64AB022A-ACF2-4E40-91A5-1D74994AE96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7" name="直線コネクタ 656">
          <a:extLst>
            <a:ext uri="{FF2B5EF4-FFF2-40B4-BE49-F238E27FC236}">
              <a16:creationId xmlns:a16="http://schemas.microsoft.com/office/drawing/2014/main" id="{0B0FCE28-76F8-4D19-A8E5-4DE986F1008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8" name="テキスト ボックス 657">
          <a:extLst>
            <a:ext uri="{FF2B5EF4-FFF2-40B4-BE49-F238E27FC236}">
              <a16:creationId xmlns:a16="http://schemas.microsoft.com/office/drawing/2014/main" id="{7794F9F2-3725-4F2F-8250-BBBEB699B061}"/>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9" name="直線コネクタ 658">
          <a:extLst>
            <a:ext uri="{FF2B5EF4-FFF2-40B4-BE49-F238E27FC236}">
              <a16:creationId xmlns:a16="http://schemas.microsoft.com/office/drawing/2014/main" id="{39EEAC4E-4E89-455C-8B55-B52068FB1807}"/>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0" name="テキスト ボックス 659">
          <a:extLst>
            <a:ext uri="{FF2B5EF4-FFF2-40B4-BE49-F238E27FC236}">
              <a16:creationId xmlns:a16="http://schemas.microsoft.com/office/drawing/2014/main" id="{33BC2E39-932D-420D-9DC6-D3929135D184}"/>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1" name="直線コネクタ 660">
          <a:extLst>
            <a:ext uri="{FF2B5EF4-FFF2-40B4-BE49-F238E27FC236}">
              <a16:creationId xmlns:a16="http://schemas.microsoft.com/office/drawing/2014/main" id="{E21874C0-9706-4618-9ED6-AD292CD08E1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2" name="テキスト ボックス 661">
          <a:extLst>
            <a:ext uri="{FF2B5EF4-FFF2-40B4-BE49-F238E27FC236}">
              <a16:creationId xmlns:a16="http://schemas.microsoft.com/office/drawing/2014/main" id="{55AD540F-F5D5-4BD8-A8EF-29499FC44A7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3" name="直線コネクタ 662">
          <a:extLst>
            <a:ext uri="{FF2B5EF4-FFF2-40B4-BE49-F238E27FC236}">
              <a16:creationId xmlns:a16="http://schemas.microsoft.com/office/drawing/2014/main" id="{A4EA24C5-EF66-4EBF-9840-9AC0E4E19278}"/>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4" name="テキスト ボックス 663">
          <a:extLst>
            <a:ext uri="{FF2B5EF4-FFF2-40B4-BE49-F238E27FC236}">
              <a16:creationId xmlns:a16="http://schemas.microsoft.com/office/drawing/2014/main" id="{F51F7D18-8691-4D91-959A-7E0D9AEAB9E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5" name="直線コネクタ 664">
          <a:extLst>
            <a:ext uri="{FF2B5EF4-FFF2-40B4-BE49-F238E27FC236}">
              <a16:creationId xmlns:a16="http://schemas.microsoft.com/office/drawing/2014/main" id="{443577C6-BCF5-401A-96B2-B99A7F48AE94}"/>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6" name="テキスト ボックス 665">
          <a:extLst>
            <a:ext uri="{FF2B5EF4-FFF2-40B4-BE49-F238E27FC236}">
              <a16:creationId xmlns:a16="http://schemas.microsoft.com/office/drawing/2014/main" id="{7A8D6EF2-214A-42E6-895F-8C74403EECC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7" name="直線コネクタ 666">
          <a:extLst>
            <a:ext uri="{FF2B5EF4-FFF2-40B4-BE49-F238E27FC236}">
              <a16:creationId xmlns:a16="http://schemas.microsoft.com/office/drawing/2014/main" id="{2510E2F7-2B1B-44AD-9908-3E0926556F2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8" name="テキスト ボックス 667">
          <a:extLst>
            <a:ext uri="{FF2B5EF4-FFF2-40B4-BE49-F238E27FC236}">
              <a16:creationId xmlns:a16="http://schemas.microsoft.com/office/drawing/2014/main" id="{F13A59F0-7FD8-4272-A2FA-7E8277211BF9}"/>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9" name="【公民館】&#10;有形固定資産減価償却率グラフ枠">
          <a:extLst>
            <a:ext uri="{FF2B5EF4-FFF2-40B4-BE49-F238E27FC236}">
              <a16:creationId xmlns:a16="http://schemas.microsoft.com/office/drawing/2014/main" id="{C5C50771-A99C-4B58-BC8F-1545762EFF5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152400</xdr:rowOff>
    </xdr:to>
    <xdr:cxnSp macro="">
      <xdr:nvCxnSpPr>
        <xdr:cNvPr id="670" name="直線コネクタ 669">
          <a:extLst>
            <a:ext uri="{FF2B5EF4-FFF2-40B4-BE49-F238E27FC236}">
              <a16:creationId xmlns:a16="http://schemas.microsoft.com/office/drawing/2014/main" id="{20459932-654B-4307-90B9-1D5D450DF2E3}"/>
            </a:ext>
          </a:extLst>
        </xdr:cNvPr>
        <xdr:cNvCxnSpPr/>
      </xdr:nvCxnSpPr>
      <xdr:spPr>
        <a:xfrm flipV="1">
          <a:off x="16318864"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71" name="【公民館】&#10;有形固定資産減価償却率最小値テキスト">
          <a:extLst>
            <a:ext uri="{FF2B5EF4-FFF2-40B4-BE49-F238E27FC236}">
              <a16:creationId xmlns:a16="http://schemas.microsoft.com/office/drawing/2014/main" id="{097B227B-DA8A-4718-9431-4A29B116800D}"/>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2" name="直線コネクタ 671">
          <a:extLst>
            <a:ext uri="{FF2B5EF4-FFF2-40B4-BE49-F238E27FC236}">
              <a16:creationId xmlns:a16="http://schemas.microsoft.com/office/drawing/2014/main" id="{F3C66BF1-4C08-420B-8AE4-AD5451972858}"/>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673" name="【公民館】&#10;有形固定資産減価償却率最大値テキスト">
          <a:extLst>
            <a:ext uri="{FF2B5EF4-FFF2-40B4-BE49-F238E27FC236}">
              <a16:creationId xmlns:a16="http://schemas.microsoft.com/office/drawing/2014/main" id="{E0E71EB6-8334-43E2-A563-3CB85CB50B40}"/>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674" name="直線コネクタ 673">
          <a:extLst>
            <a:ext uri="{FF2B5EF4-FFF2-40B4-BE49-F238E27FC236}">
              <a16:creationId xmlns:a16="http://schemas.microsoft.com/office/drawing/2014/main" id="{39172D50-2459-45E3-B276-EDFB261F000A}"/>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109238</xdr:rowOff>
    </xdr:from>
    <xdr:ext cx="405111" cy="259045"/>
    <xdr:sp macro="" textlink="">
      <xdr:nvSpPr>
        <xdr:cNvPr id="675" name="【公民館】&#10;有形固定資産減価償却率平均値テキスト">
          <a:extLst>
            <a:ext uri="{FF2B5EF4-FFF2-40B4-BE49-F238E27FC236}">
              <a16:creationId xmlns:a16="http://schemas.microsoft.com/office/drawing/2014/main" id="{337A5000-FEC2-40EF-BF43-9ADE20CE4B2F}"/>
            </a:ext>
          </a:extLst>
        </xdr:cNvPr>
        <xdr:cNvSpPr txBox="1"/>
      </xdr:nvSpPr>
      <xdr:spPr>
        <a:xfrm>
          <a:off x="16357600" y="17940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676" name="フローチャート: 判断 675">
          <a:extLst>
            <a:ext uri="{FF2B5EF4-FFF2-40B4-BE49-F238E27FC236}">
              <a16:creationId xmlns:a16="http://schemas.microsoft.com/office/drawing/2014/main" id="{1CC1ED90-2867-4D2E-B872-C88D80A86B06}"/>
            </a:ext>
          </a:extLst>
        </xdr:cNvPr>
        <xdr:cNvSpPr/>
      </xdr:nvSpPr>
      <xdr:spPr>
        <a:xfrm>
          <a:off x="16268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65405</xdr:rowOff>
    </xdr:from>
    <xdr:to>
      <xdr:col>81</xdr:col>
      <xdr:colOff>101600</xdr:colOff>
      <xdr:row>105</xdr:row>
      <xdr:rowOff>167005</xdr:rowOff>
    </xdr:to>
    <xdr:sp macro="" textlink="">
      <xdr:nvSpPr>
        <xdr:cNvPr id="677" name="フローチャート: 判断 676">
          <a:extLst>
            <a:ext uri="{FF2B5EF4-FFF2-40B4-BE49-F238E27FC236}">
              <a16:creationId xmlns:a16="http://schemas.microsoft.com/office/drawing/2014/main" id="{736199AB-C9DE-41CE-BEE1-5DCB951EEB4E}"/>
            </a:ext>
          </a:extLst>
        </xdr:cNvPr>
        <xdr:cNvSpPr/>
      </xdr:nvSpPr>
      <xdr:spPr>
        <a:xfrm>
          <a:off x="15430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50164</xdr:rowOff>
    </xdr:from>
    <xdr:to>
      <xdr:col>76</xdr:col>
      <xdr:colOff>165100</xdr:colOff>
      <xdr:row>105</xdr:row>
      <xdr:rowOff>151764</xdr:rowOff>
    </xdr:to>
    <xdr:sp macro="" textlink="">
      <xdr:nvSpPr>
        <xdr:cNvPr id="678" name="フローチャート: 判断 677">
          <a:extLst>
            <a:ext uri="{FF2B5EF4-FFF2-40B4-BE49-F238E27FC236}">
              <a16:creationId xmlns:a16="http://schemas.microsoft.com/office/drawing/2014/main" id="{1F5024DD-561C-4E37-A709-041EA447E86E}"/>
            </a:ext>
          </a:extLst>
        </xdr:cNvPr>
        <xdr:cNvSpPr/>
      </xdr:nvSpPr>
      <xdr:spPr>
        <a:xfrm>
          <a:off x="145415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154939</xdr:rowOff>
    </xdr:from>
    <xdr:to>
      <xdr:col>72</xdr:col>
      <xdr:colOff>38100</xdr:colOff>
      <xdr:row>105</xdr:row>
      <xdr:rowOff>85089</xdr:rowOff>
    </xdr:to>
    <xdr:sp macro="" textlink="">
      <xdr:nvSpPr>
        <xdr:cNvPr id="679" name="フローチャート: 判断 678">
          <a:extLst>
            <a:ext uri="{FF2B5EF4-FFF2-40B4-BE49-F238E27FC236}">
              <a16:creationId xmlns:a16="http://schemas.microsoft.com/office/drawing/2014/main" id="{16B05860-0D93-4658-AC18-FF6E09A93D5F}"/>
            </a:ext>
          </a:extLst>
        </xdr:cNvPr>
        <xdr:cNvSpPr/>
      </xdr:nvSpPr>
      <xdr:spPr>
        <a:xfrm>
          <a:off x="1365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680" name="フローチャート: 判断 679">
          <a:extLst>
            <a:ext uri="{FF2B5EF4-FFF2-40B4-BE49-F238E27FC236}">
              <a16:creationId xmlns:a16="http://schemas.microsoft.com/office/drawing/2014/main" id="{A14FC071-16C2-46E1-A65E-9B1F8AADCFAA}"/>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AE971C6F-A665-432F-8E03-A54B7596F76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38F46F70-8357-43BD-AD4B-9E9FF43FDE3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A58C7C6D-73BF-4FF0-AB50-395ED7F0B26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D5204C38-F1BD-46AD-B5EE-F6FB07A1F8A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AF754877-A032-473B-89B2-000E92ADF20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21589</xdr:rowOff>
    </xdr:from>
    <xdr:to>
      <xdr:col>85</xdr:col>
      <xdr:colOff>177800</xdr:colOff>
      <xdr:row>108</xdr:row>
      <xdr:rowOff>123189</xdr:rowOff>
    </xdr:to>
    <xdr:sp macro="" textlink="">
      <xdr:nvSpPr>
        <xdr:cNvPr id="686" name="楕円 685">
          <a:extLst>
            <a:ext uri="{FF2B5EF4-FFF2-40B4-BE49-F238E27FC236}">
              <a16:creationId xmlns:a16="http://schemas.microsoft.com/office/drawing/2014/main" id="{466B4E90-5DE8-4BDB-BA24-CE0B6AE567EC}"/>
            </a:ext>
          </a:extLst>
        </xdr:cNvPr>
        <xdr:cNvSpPr/>
      </xdr:nvSpPr>
      <xdr:spPr>
        <a:xfrm>
          <a:off x="16268700" y="18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107966</xdr:rowOff>
    </xdr:from>
    <xdr:ext cx="405111" cy="259045"/>
    <xdr:sp macro="" textlink="">
      <xdr:nvSpPr>
        <xdr:cNvPr id="687" name="【公民館】&#10;有形固定資産減価償却率該当値テキスト">
          <a:extLst>
            <a:ext uri="{FF2B5EF4-FFF2-40B4-BE49-F238E27FC236}">
              <a16:creationId xmlns:a16="http://schemas.microsoft.com/office/drawing/2014/main" id="{E80DA601-092B-4BB8-967E-44320CBDB3A8}"/>
            </a:ext>
          </a:extLst>
        </xdr:cNvPr>
        <xdr:cNvSpPr txBox="1"/>
      </xdr:nvSpPr>
      <xdr:spPr>
        <a:xfrm>
          <a:off x="16357600" y="18453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4445</xdr:rowOff>
    </xdr:from>
    <xdr:to>
      <xdr:col>81</xdr:col>
      <xdr:colOff>101600</xdr:colOff>
      <xdr:row>108</xdr:row>
      <xdr:rowOff>106045</xdr:rowOff>
    </xdr:to>
    <xdr:sp macro="" textlink="">
      <xdr:nvSpPr>
        <xdr:cNvPr id="688" name="楕円 687">
          <a:extLst>
            <a:ext uri="{FF2B5EF4-FFF2-40B4-BE49-F238E27FC236}">
              <a16:creationId xmlns:a16="http://schemas.microsoft.com/office/drawing/2014/main" id="{874FAAFA-88BA-4415-8CCE-2BA1800A578E}"/>
            </a:ext>
          </a:extLst>
        </xdr:cNvPr>
        <xdr:cNvSpPr/>
      </xdr:nvSpPr>
      <xdr:spPr>
        <a:xfrm>
          <a:off x="15430500" y="1852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55245</xdr:rowOff>
    </xdr:from>
    <xdr:to>
      <xdr:col>85</xdr:col>
      <xdr:colOff>127000</xdr:colOff>
      <xdr:row>108</xdr:row>
      <xdr:rowOff>72389</xdr:rowOff>
    </xdr:to>
    <xdr:cxnSp macro="">
      <xdr:nvCxnSpPr>
        <xdr:cNvPr id="689" name="直線コネクタ 688">
          <a:extLst>
            <a:ext uri="{FF2B5EF4-FFF2-40B4-BE49-F238E27FC236}">
              <a16:creationId xmlns:a16="http://schemas.microsoft.com/office/drawing/2014/main" id="{9759F465-1AFB-45DD-A96C-A861C7585DF4}"/>
            </a:ext>
          </a:extLst>
        </xdr:cNvPr>
        <xdr:cNvCxnSpPr/>
      </xdr:nvCxnSpPr>
      <xdr:spPr>
        <a:xfrm>
          <a:off x="15481300" y="18571845"/>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156845</xdr:rowOff>
    </xdr:from>
    <xdr:to>
      <xdr:col>76</xdr:col>
      <xdr:colOff>165100</xdr:colOff>
      <xdr:row>108</xdr:row>
      <xdr:rowOff>86995</xdr:rowOff>
    </xdr:to>
    <xdr:sp macro="" textlink="">
      <xdr:nvSpPr>
        <xdr:cNvPr id="690" name="楕円 689">
          <a:extLst>
            <a:ext uri="{FF2B5EF4-FFF2-40B4-BE49-F238E27FC236}">
              <a16:creationId xmlns:a16="http://schemas.microsoft.com/office/drawing/2014/main" id="{526B6EC4-BDFE-4303-ABEF-CE8B76DC3FD3}"/>
            </a:ext>
          </a:extLst>
        </xdr:cNvPr>
        <xdr:cNvSpPr/>
      </xdr:nvSpPr>
      <xdr:spPr>
        <a:xfrm>
          <a:off x="14541500" y="1850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36195</xdr:rowOff>
    </xdr:from>
    <xdr:to>
      <xdr:col>81</xdr:col>
      <xdr:colOff>50800</xdr:colOff>
      <xdr:row>108</xdr:row>
      <xdr:rowOff>55245</xdr:rowOff>
    </xdr:to>
    <xdr:cxnSp macro="">
      <xdr:nvCxnSpPr>
        <xdr:cNvPr id="691" name="直線コネクタ 690">
          <a:extLst>
            <a:ext uri="{FF2B5EF4-FFF2-40B4-BE49-F238E27FC236}">
              <a16:creationId xmlns:a16="http://schemas.microsoft.com/office/drawing/2014/main" id="{DE958F8B-65EA-4289-98E2-549104D1F97D}"/>
            </a:ext>
          </a:extLst>
        </xdr:cNvPr>
        <xdr:cNvCxnSpPr/>
      </xdr:nvCxnSpPr>
      <xdr:spPr>
        <a:xfrm>
          <a:off x="14592300" y="185527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137795</xdr:rowOff>
    </xdr:from>
    <xdr:to>
      <xdr:col>72</xdr:col>
      <xdr:colOff>38100</xdr:colOff>
      <xdr:row>108</xdr:row>
      <xdr:rowOff>67945</xdr:rowOff>
    </xdr:to>
    <xdr:sp macro="" textlink="">
      <xdr:nvSpPr>
        <xdr:cNvPr id="692" name="楕円 691">
          <a:extLst>
            <a:ext uri="{FF2B5EF4-FFF2-40B4-BE49-F238E27FC236}">
              <a16:creationId xmlns:a16="http://schemas.microsoft.com/office/drawing/2014/main" id="{1D176601-7881-41A3-B1DC-C786285C3714}"/>
            </a:ext>
          </a:extLst>
        </xdr:cNvPr>
        <xdr:cNvSpPr/>
      </xdr:nvSpPr>
      <xdr:spPr>
        <a:xfrm>
          <a:off x="13652500" y="1848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17145</xdr:rowOff>
    </xdr:from>
    <xdr:to>
      <xdr:col>76</xdr:col>
      <xdr:colOff>114300</xdr:colOff>
      <xdr:row>108</xdr:row>
      <xdr:rowOff>36195</xdr:rowOff>
    </xdr:to>
    <xdr:cxnSp macro="">
      <xdr:nvCxnSpPr>
        <xdr:cNvPr id="693" name="直線コネクタ 692">
          <a:extLst>
            <a:ext uri="{FF2B5EF4-FFF2-40B4-BE49-F238E27FC236}">
              <a16:creationId xmlns:a16="http://schemas.microsoft.com/office/drawing/2014/main" id="{7ED03408-8124-4307-B3D5-892390EC658B}"/>
            </a:ext>
          </a:extLst>
        </xdr:cNvPr>
        <xdr:cNvCxnSpPr/>
      </xdr:nvCxnSpPr>
      <xdr:spPr>
        <a:xfrm>
          <a:off x="13703300" y="1853374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154939</xdr:rowOff>
    </xdr:from>
    <xdr:to>
      <xdr:col>67</xdr:col>
      <xdr:colOff>101600</xdr:colOff>
      <xdr:row>108</xdr:row>
      <xdr:rowOff>85089</xdr:rowOff>
    </xdr:to>
    <xdr:sp macro="" textlink="">
      <xdr:nvSpPr>
        <xdr:cNvPr id="694" name="楕円 693">
          <a:extLst>
            <a:ext uri="{FF2B5EF4-FFF2-40B4-BE49-F238E27FC236}">
              <a16:creationId xmlns:a16="http://schemas.microsoft.com/office/drawing/2014/main" id="{0FB29A0A-D42B-49F4-96F0-A31DA487C36D}"/>
            </a:ext>
          </a:extLst>
        </xdr:cNvPr>
        <xdr:cNvSpPr/>
      </xdr:nvSpPr>
      <xdr:spPr>
        <a:xfrm>
          <a:off x="12763500" y="185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17145</xdr:rowOff>
    </xdr:from>
    <xdr:to>
      <xdr:col>71</xdr:col>
      <xdr:colOff>177800</xdr:colOff>
      <xdr:row>108</xdr:row>
      <xdr:rowOff>34289</xdr:rowOff>
    </xdr:to>
    <xdr:cxnSp macro="">
      <xdr:nvCxnSpPr>
        <xdr:cNvPr id="695" name="直線コネクタ 694">
          <a:extLst>
            <a:ext uri="{FF2B5EF4-FFF2-40B4-BE49-F238E27FC236}">
              <a16:creationId xmlns:a16="http://schemas.microsoft.com/office/drawing/2014/main" id="{F4B8E0A8-EFF8-4082-8EFC-C1B2E4661BE1}"/>
            </a:ext>
          </a:extLst>
        </xdr:cNvPr>
        <xdr:cNvCxnSpPr/>
      </xdr:nvCxnSpPr>
      <xdr:spPr>
        <a:xfrm flipV="1">
          <a:off x="12814300" y="185337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12082</xdr:rowOff>
    </xdr:from>
    <xdr:ext cx="405111" cy="259045"/>
    <xdr:sp macro="" textlink="">
      <xdr:nvSpPr>
        <xdr:cNvPr id="696" name="n_1aveValue【公民館】&#10;有形固定資産減価償却率">
          <a:extLst>
            <a:ext uri="{FF2B5EF4-FFF2-40B4-BE49-F238E27FC236}">
              <a16:creationId xmlns:a16="http://schemas.microsoft.com/office/drawing/2014/main" id="{59F700C7-FB88-4370-9CB6-0DA8B90E5070}"/>
            </a:ext>
          </a:extLst>
        </xdr:cNvPr>
        <xdr:cNvSpPr txBox="1"/>
      </xdr:nvSpPr>
      <xdr:spPr>
        <a:xfrm>
          <a:off x="15266044" y="1784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168291</xdr:rowOff>
    </xdr:from>
    <xdr:ext cx="405111" cy="259045"/>
    <xdr:sp macro="" textlink="">
      <xdr:nvSpPr>
        <xdr:cNvPr id="697" name="n_2aveValue【公民館】&#10;有形固定資産減価償却率">
          <a:extLst>
            <a:ext uri="{FF2B5EF4-FFF2-40B4-BE49-F238E27FC236}">
              <a16:creationId xmlns:a16="http://schemas.microsoft.com/office/drawing/2014/main" id="{F9D3B7D0-1895-4AEE-9C65-D591E2A67C95}"/>
            </a:ext>
          </a:extLst>
        </xdr:cNvPr>
        <xdr:cNvSpPr txBox="1"/>
      </xdr:nvSpPr>
      <xdr:spPr>
        <a:xfrm>
          <a:off x="14389744" y="1782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101616</xdr:rowOff>
    </xdr:from>
    <xdr:ext cx="405111" cy="259045"/>
    <xdr:sp macro="" textlink="">
      <xdr:nvSpPr>
        <xdr:cNvPr id="698" name="n_3aveValue【公民館】&#10;有形固定資産減価償却率">
          <a:extLst>
            <a:ext uri="{FF2B5EF4-FFF2-40B4-BE49-F238E27FC236}">
              <a16:creationId xmlns:a16="http://schemas.microsoft.com/office/drawing/2014/main" id="{C56AA3B5-2388-4ECD-BC95-54E680577F39}"/>
            </a:ext>
          </a:extLst>
        </xdr:cNvPr>
        <xdr:cNvSpPr txBox="1"/>
      </xdr:nvSpPr>
      <xdr:spPr>
        <a:xfrm>
          <a:off x="13500744" y="1776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699" name="n_4aveValue【公民館】&#10;有形固定資産減価償却率">
          <a:extLst>
            <a:ext uri="{FF2B5EF4-FFF2-40B4-BE49-F238E27FC236}">
              <a16:creationId xmlns:a16="http://schemas.microsoft.com/office/drawing/2014/main" id="{AE8DDDF4-3C72-4C0D-A036-5D8F63126C01}"/>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97172</xdr:rowOff>
    </xdr:from>
    <xdr:ext cx="405111" cy="259045"/>
    <xdr:sp macro="" textlink="">
      <xdr:nvSpPr>
        <xdr:cNvPr id="700" name="n_1mainValue【公民館】&#10;有形固定資産減価償却率">
          <a:extLst>
            <a:ext uri="{FF2B5EF4-FFF2-40B4-BE49-F238E27FC236}">
              <a16:creationId xmlns:a16="http://schemas.microsoft.com/office/drawing/2014/main" id="{F3336EA4-EF88-402F-989D-C90943F798B7}"/>
            </a:ext>
          </a:extLst>
        </xdr:cNvPr>
        <xdr:cNvSpPr txBox="1"/>
      </xdr:nvSpPr>
      <xdr:spPr>
        <a:xfrm>
          <a:off x="15266044" y="186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78122</xdr:rowOff>
    </xdr:from>
    <xdr:ext cx="405111" cy="259045"/>
    <xdr:sp macro="" textlink="">
      <xdr:nvSpPr>
        <xdr:cNvPr id="701" name="n_2mainValue【公民館】&#10;有形固定資産減価償却率">
          <a:extLst>
            <a:ext uri="{FF2B5EF4-FFF2-40B4-BE49-F238E27FC236}">
              <a16:creationId xmlns:a16="http://schemas.microsoft.com/office/drawing/2014/main" id="{BE54F76F-1EF4-4F11-897E-410298EDAE44}"/>
            </a:ext>
          </a:extLst>
        </xdr:cNvPr>
        <xdr:cNvSpPr txBox="1"/>
      </xdr:nvSpPr>
      <xdr:spPr>
        <a:xfrm>
          <a:off x="14389744" y="185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59072</xdr:rowOff>
    </xdr:from>
    <xdr:ext cx="405111" cy="259045"/>
    <xdr:sp macro="" textlink="">
      <xdr:nvSpPr>
        <xdr:cNvPr id="702" name="n_3mainValue【公民館】&#10;有形固定資産減価償却率">
          <a:extLst>
            <a:ext uri="{FF2B5EF4-FFF2-40B4-BE49-F238E27FC236}">
              <a16:creationId xmlns:a16="http://schemas.microsoft.com/office/drawing/2014/main" id="{695DBEA6-EE57-4C7A-87A3-F65B7C3D196B}"/>
            </a:ext>
          </a:extLst>
        </xdr:cNvPr>
        <xdr:cNvSpPr txBox="1"/>
      </xdr:nvSpPr>
      <xdr:spPr>
        <a:xfrm>
          <a:off x="13500744" y="185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76216</xdr:rowOff>
    </xdr:from>
    <xdr:ext cx="405111" cy="259045"/>
    <xdr:sp macro="" textlink="">
      <xdr:nvSpPr>
        <xdr:cNvPr id="703" name="n_4mainValue【公民館】&#10;有形固定資産減価償却率">
          <a:extLst>
            <a:ext uri="{FF2B5EF4-FFF2-40B4-BE49-F238E27FC236}">
              <a16:creationId xmlns:a16="http://schemas.microsoft.com/office/drawing/2014/main" id="{12298EC2-D555-41B8-A9EB-AE01CC0C75EC}"/>
            </a:ext>
          </a:extLst>
        </xdr:cNvPr>
        <xdr:cNvSpPr txBox="1"/>
      </xdr:nvSpPr>
      <xdr:spPr>
        <a:xfrm>
          <a:off x="12611744" y="1859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AC9424B5-DCA0-4C80-9B3B-249265C4EDB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EF2A2556-2681-41B4-ABA7-D60E7B05564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9E2E1BAA-D64D-4CD3-AD81-1B2F9DB8990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DCDD7015-4DE6-460E-8749-B7A2D6D7727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C199DC14-97A4-4A51-B751-C078CEA534C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94506DE5-8826-4E9A-A01E-8AE2EEFFAA9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833A3F69-FC03-4257-B8C9-9A91640A5CB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0E657E7F-F37B-4DDC-AB6F-D9877267351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BC8C21A6-575F-4584-952B-D7724995FC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6F2AD6CF-F93C-47F6-B22E-EF8D131FDCF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4" name="直線コネクタ 713">
          <a:extLst>
            <a:ext uri="{FF2B5EF4-FFF2-40B4-BE49-F238E27FC236}">
              <a16:creationId xmlns:a16="http://schemas.microsoft.com/office/drawing/2014/main" id="{2C456C5F-CAA5-40C6-B511-69C950E26432}"/>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5" name="テキスト ボックス 714">
          <a:extLst>
            <a:ext uri="{FF2B5EF4-FFF2-40B4-BE49-F238E27FC236}">
              <a16:creationId xmlns:a16="http://schemas.microsoft.com/office/drawing/2014/main" id="{74AAE0A8-FB54-404A-9F59-D3ACC755E043}"/>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6" name="直線コネクタ 715">
          <a:extLst>
            <a:ext uri="{FF2B5EF4-FFF2-40B4-BE49-F238E27FC236}">
              <a16:creationId xmlns:a16="http://schemas.microsoft.com/office/drawing/2014/main" id="{663C8593-C7AE-4E8F-A843-E01F7CB5818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7" name="テキスト ボックス 716">
          <a:extLst>
            <a:ext uri="{FF2B5EF4-FFF2-40B4-BE49-F238E27FC236}">
              <a16:creationId xmlns:a16="http://schemas.microsoft.com/office/drawing/2014/main" id="{1291E10E-807D-4E83-A05E-650A53EAD6E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8" name="直線コネクタ 717">
          <a:extLst>
            <a:ext uri="{FF2B5EF4-FFF2-40B4-BE49-F238E27FC236}">
              <a16:creationId xmlns:a16="http://schemas.microsoft.com/office/drawing/2014/main" id="{823C3AB8-0A84-4A65-B259-8A9619EC5D2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9" name="テキスト ボックス 718">
          <a:extLst>
            <a:ext uri="{FF2B5EF4-FFF2-40B4-BE49-F238E27FC236}">
              <a16:creationId xmlns:a16="http://schemas.microsoft.com/office/drawing/2014/main" id="{1BE1E692-4207-4D2D-AF8C-76BA30D5B3F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0" name="直線コネクタ 719">
          <a:extLst>
            <a:ext uri="{FF2B5EF4-FFF2-40B4-BE49-F238E27FC236}">
              <a16:creationId xmlns:a16="http://schemas.microsoft.com/office/drawing/2014/main" id="{0585824B-63DD-403E-A8C0-F7D8C8CBCA1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1" name="テキスト ボックス 720">
          <a:extLst>
            <a:ext uri="{FF2B5EF4-FFF2-40B4-BE49-F238E27FC236}">
              <a16:creationId xmlns:a16="http://schemas.microsoft.com/office/drawing/2014/main" id="{6968B54B-5F6C-4636-AFB8-04FD71D39D4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2" name="直線コネクタ 721">
          <a:extLst>
            <a:ext uri="{FF2B5EF4-FFF2-40B4-BE49-F238E27FC236}">
              <a16:creationId xmlns:a16="http://schemas.microsoft.com/office/drawing/2014/main" id="{59E0597C-949C-48BB-8A42-36572A91A07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3" name="テキスト ボックス 722">
          <a:extLst>
            <a:ext uri="{FF2B5EF4-FFF2-40B4-BE49-F238E27FC236}">
              <a16:creationId xmlns:a16="http://schemas.microsoft.com/office/drawing/2014/main" id="{5D1A925B-0B6E-459A-BE8A-D78CF05E48CC}"/>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4" name="直線コネクタ 723">
          <a:extLst>
            <a:ext uri="{FF2B5EF4-FFF2-40B4-BE49-F238E27FC236}">
              <a16:creationId xmlns:a16="http://schemas.microsoft.com/office/drawing/2014/main" id="{D33FD17E-07F5-44B1-B01E-D52CF10467C3}"/>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5" name="テキスト ボックス 724">
          <a:extLst>
            <a:ext uri="{FF2B5EF4-FFF2-40B4-BE49-F238E27FC236}">
              <a16:creationId xmlns:a16="http://schemas.microsoft.com/office/drawing/2014/main" id="{38BD866E-63B7-4C8A-A8AF-68781CB9D2E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a:extLst>
            <a:ext uri="{FF2B5EF4-FFF2-40B4-BE49-F238E27FC236}">
              <a16:creationId xmlns:a16="http://schemas.microsoft.com/office/drawing/2014/main" id="{81F57C07-7A12-4127-B769-9646686B6DA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a:extLst>
            <a:ext uri="{FF2B5EF4-FFF2-40B4-BE49-F238E27FC236}">
              <a16:creationId xmlns:a16="http://schemas.microsoft.com/office/drawing/2014/main" id="{CB5AC6C3-9A31-452D-A998-4F6098C7C38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公民館】&#10;一人当たり面積グラフ枠">
          <a:extLst>
            <a:ext uri="{FF2B5EF4-FFF2-40B4-BE49-F238E27FC236}">
              <a16:creationId xmlns:a16="http://schemas.microsoft.com/office/drawing/2014/main" id="{34FD3FF8-1524-46FE-BF6C-EC9B0996DE4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68689</xdr:rowOff>
    </xdr:from>
    <xdr:to>
      <xdr:col>116</xdr:col>
      <xdr:colOff>62864</xdr:colOff>
      <xdr:row>109</xdr:row>
      <xdr:rowOff>31133</xdr:rowOff>
    </xdr:to>
    <xdr:cxnSp macro="">
      <xdr:nvCxnSpPr>
        <xdr:cNvPr id="729" name="直線コネクタ 728">
          <a:extLst>
            <a:ext uri="{FF2B5EF4-FFF2-40B4-BE49-F238E27FC236}">
              <a16:creationId xmlns:a16="http://schemas.microsoft.com/office/drawing/2014/main" id="{45125B84-D9B6-4F9A-BD8A-FADC254EFE71}"/>
            </a:ext>
          </a:extLst>
        </xdr:cNvPr>
        <xdr:cNvCxnSpPr/>
      </xdr:nvCxnSpPr>
      <xdr:spPr>
        <a:xfrm flipV="1">
          <a:off x="22160864" y="1721368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34960</xdr:rowOff>
    </xdr:from>
    <xdr:ext cx="469744" cy="259045"/>
    <xdr:sp macro="" textlink="">
      <xdr:nvSpPr>
        <xdr:cNvPr id="730" name="【公民館】&#10;一人当たり面積最小値テキスト">
          <a:extLst>
            <a:ext uri="{FF2B5EF4-FFF2-40B4-BE49-F238E27FC236}">
              <a16:creationId xmlns:a16="http://schemas.microsoft.com/office/drawing/2014/main" id="{8A302239-7A5F-4BAA-A18F-C57D69914EA8}"/>
            </a:ext>
          </a:extLst>
        </xdr:cNvPr>
        <xdr:cNvSpPr txBox="1"/>
      </xdr:nvSpPr>
      <xdr:spPr>
        <a:xfrm>
          <a:off x="22199600" y="1872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31133</xdr:rowOff>
    </xdr:from>
    <xdr:to>
      <xdr:col>116</xdr:col>
      <xdr:colOff>152400</xdr:colOff>
      <xdr:row>109</xdr:row>
      <xdr:rowOff>31133</xdr:rowOff>
    </xdr:to>
    <xdr:cxnSp macro="">
      <xdr:nvCxnSpPr>
        <xdr:cNvPr id="731" name="直線コネクタ 730">
          <a:extLst>
            <a:ext uri="{FF2B5EF4-FFF2-40B4-BE49-F238E27FC236}">
              <a16:creationId xmlns:a16="http://schemas.microsoft.com/office/drawing/2014/main" id="{2FD8178D-E6EF-4117-BBD8-77EEB65A3A5A}"/>
            </a:ext>
          </a:extLst>
        </xdr:cNvPr>
        <xdr:cNvCxnSpPr/>
      </xdr:nvCxnSpPr>
      <xdr:spPr>
        <a:xfrm>
          <a:off x="22072600" y="1871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15366</xdr:rowOff>
    </xdr:from>
    <xdr:ext cx="469744" cy="259045"/>
    <xdr:sp macro="" textlink="">
      <xdr:nvSpPr>
        <xdr:cNvPr id="732" name="【公民館】&#10;一人当たり面積最大値テキスト">
          <a:extLst>
            <a:ext uri="{FF2B5EF4-FFF2-40B4-BE49-F238E27FC236}">
              <a16:creationId xmlns:a16="http://schemas.microsoft.com/office/drawing/2014/main" id="{88FCFCC3-A89C-46D8-A8A0-00AF7B2B25C0}"/>
            </a:ext>
          </a:extLst>
        </xdr:cNvPr>
        <xdr:cNvSpPr txBox="1"/>
      </xdr:nvSpPr>
      <xdr:spPr>
        <a:xfrm>
          <a:off x="22199600" y="169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68689</xdr:rowOff>
    </xdr:from>
    <xdr:to>
      <xdr:col>116</xdr:col>
      <xdr:colOff>152400</xdr:colOff>
      <xdr:row>100</xdr:row>
      <xdr:rowOff>68689</xdr:rowOff>
    </xdr:to>
    <xdr:cxnSp macro="">
      <xdr:nvCxnSpPr>
        <xdr:cNvPr id="733" name="直線コネクタ 732">
          <a:extLst>
            <a:ext uri="{FF2B5EF4-FFF2-40B4-BE49-F238E27FC236}">
              <a16:creationId xmlns:a16="http://schemas.microsoft.com/office/drawing/2014/main" id="{661D23A0-7898-4F65-8C8B-1753F5D53913}"/>
            </a:ext>
          </a:extLst>
        </xdr:cNvPr>
        <xdr:cNvCxnSpPr/>
      </xdr:nvCxnSpPr>
      <xdr:spPr>
        <a:xfrm>
          <a:off x="22072600" y="1721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155066</xdr:rowOff>
    </xdr:from>
    <xdr:ext cx="469744" cy="259045"/>
    <xdr:sp macro="" textlink="">
      <xdr:nvSpPr>
        <xdr:cNvPr id="734" name="【公民館】&#10;一人当たり面積平均値テキスト">
          <a:extLst>
            <a:ext uri="{FF2B5EF4-FFF2-40B4-BE49-F238E27FC236}">
              <a16:creationId xmlns:a16="http://schemas.microsoft.com/office/drawing/2014/main" id="{758CFC79-5D93-46F7-A3D9-ED2A392F1C21}"/>
            </a:ext>
          </a:extLst>
        </xdr:cNvPr>
        <xdr:cNvSpPr txBox="1"/>
      </xdr:nvSpPr>
      <xdr:spPr>
        <a:xfrm>
          <a:off x="22199600" y="18328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132189</xdr:rowOff>
    </xdr:from>
    <xdr:to>
      <xdr:col>116</xdr:col>
      <xdr:colOff>114300</xdr:colOff>
      <xdr:row>108</xdr:row>
      <xdr:rowOff>62339</xdr:rowOff>
    </xdr:to>
    <xdr:sp macro="" textlink="">
      <xdr:nvSpPr>
        <xdr:cNvPr id="735" name="フローチャート: 判断 734">
          <a:extLst>
            <a:ext uri="{FF2B5EF4-FFF2-40B4-BE49-F238E27FC236}">
              <a16:creationId xmlns:a16="http://schemas.microsoft.com/office/drawing/2014/main" id="{606CB61C-98A6-4CA4-86BC-BE29F20EC7C5}"/>
            </a:ext>
          </a:extLst>
        </xdr:cNvPr>
        <xdr:cNvSpPr/>
      </xdr:nvSpPr>
      <xdr:spPr>
        <a:xfrm>
          <a:off x="22110700" y="1847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142312</xdr:rowOff>
    </xdr:from>
    <xdr:to>
      <xdr:col>112</xdr:col>
      <xdr:colOff>38100</xdr:colOff>
      <xdr:row>108</xdr:row>
      <xdr:rowOff>72462</xdr:rowOff>
    </xdr:to>
    <xdr:sp macro="" textlink="">
      <xdr:nvSpPr>
        <xdr:cNvPr id="736" name="フローチャート: 判断 735">
          <a:extLst>
            <a:ext uri="{FF2B5EF4-FFF2-40B4-BE49-F238E27FC236}">
              <a16:creationId xmlns:a16="http://schemas.microsoft.com/office/drawing/2014/main" id="{968834D1-5249-4C19-9571-18B55E70A2B7}"/>
            </a:ext>
          </a:extLst>
        </xdr:cNvPr>
        <xdr:cNvSpPr/>
      </xdr:nvSpPr>
      <xdr:spPr>
        <a:xfrm>
          <a:off x="21272500" y="184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160927</xdr:rowOff>
    </xdr:from>
    <xdr:to>
      <xdr:col>107</xdr:col>
      <xdr:colOff>101600</xdr:colOff>
      <xdr:row>108</xdr:row>
      <xdr:rowOff>91077</xdr:rowOff>
    </xdr:to>
    <xdr:sp macro="" textlink="">
      <xdr:nvSpPr>
        <xdr:cNvPr id="737" name="フローチャート: 判断 736">
          <a:extLst>
            <a:ext uri="{FF2B5EF4-FFF2-40B4-BE49-F238E27FC236}">
              <a16:creationId xmlns:a16="http://schemas.microsoft.com/office/drawing/2014/main" id="{9EFD1158-4C77-42D4-8D36-31903976854A}"/>
            </a:ext>
          </a:extLst>
        </xdr:cNvPr>
        <xdr:cNvSpPr/>
      </xdr:nvSpPr>
      <xdr:spPr>
        <a:xfrm>
          <a:off x="20383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2866</xdr:rowOff>
    </xdr:from>
    <xdr:to>
      <xdr:col>102</xdr:col>
      <xdr:colOff>165100</xdr:colOff>
      <xdr:row>108</xdr:row>
      <xdr:rowOff>104466</xdr:rowOff>
    </xdr:to>
    <xdr:sp macro="" textlink="">
      <xdr:nvSpPr>
        <xdr:cNvPr id="738" name="フローチャート: 判断 737">
          <a:extLst>
            <a:ext uri="{FF2B5EF4-FFF2-40B4-BE49-F238E27FC236}">
              <a16:creationId xmlns:a16="http://schemas.microsoft.com/office/drawing/2014/main" id="{79779CC2-702B-4CE5-A6A8-98FA436D7D5F}"/>
            </a:ext>
          </a:extLst>
        </xdr:cNvPr>
        <xdr:cNvSpPr/>
      </xdr:nvSpPr>
      <xdr:spPr>
        <a:xfrm>
          <a:off x="19494500" y="1851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254</xdr:rowOff>
    </xdr:from>
    <xdr:to>
      <xdr:col>98</xdr:col>
      <xdr:colOff>38100</xdr:colOff>
      <xdr:row>108</xdr:row>
      <xdr:rowOff>101854</xdr:rowOff>
    </xdr:to>
    <xdr:sp macro="" textlink="">
      <xdr:nvSpPr>
        <xdr:cNvPr id="739" name="フローチャート: 判断 738">
          <a:extLst>
            <a:ext uri="{FF2B5EF4-FFF2-40B4-BE49-F238E27FC236}">
              <a16:creationId xmlns:a16="http://schemas.microsoft.com/office/drawing/2014/main" id="{98CC8663-320D-469F-AD78-656F36594021}"/>
            </a:ext>
          </a:extLst>
        </xdr:cNvPr>
        <xdr:cNvSpPr/>
      </xdr:nvSpPr>
      <xdr:spPr>
        <a:xfrm>
          <a:off x="18605500" y="1851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D05D5F9C-84BE-4254-B15C-F61DA8500E4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C595DB57-6E92-4DD9-AAFB-2328E45899A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571B867A-8982-4E4F-84E8-2A78159EA67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C7400CA0-C57A-49E0-8CB2-0CD4AC97155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329C697C-789B-4FF9-B514-AACFE2C70AC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77978</xdr:rowOff>
    </xdr:from>
    <xdr:to>
      <xdr:col>116</xdr:col>
      <xdr:colOff>114300</xdr:colOff>
      <xdr:row>109</xdr:row>
      <xdr:rowOff>8128</xdr:rowOff>
    </xdr:to>
    <xdr:sp macro="" textlink="">
      <xdr:nvSpPr>
        <xdr:cNvPr id="745" name="楕円 744">
          <a:extLst>
            <a:ext uri="{FF2B5EF4-FFF2-40B4-BE49-F238E27FC236}">
              <a16:creationId xmlns:a16="http://schemas.microsoft.com/office/drawing/2014/main" id="{EAC2A2BF-00E1-4024-8727-E662CDD3E635}"/>
            </a:ext>
          </a:extLst>
        </xdr:cNvPr>
        <xdr:cNvSpPr/>
      </xdr:nvSpPr>
      <xdr:spPr>
        <a:xfrm>
          <a:off x="22110700" y="1859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164355</xdr:rowOff>
    </xdr:from>
    <xdr:ext cx="469744" cy="259045"/>
    <xdr:sp macro="" textlink="">
      <xdr:nvSpPr>
        <xdr:cNvPr id="746" name="【公民館】&#10;一人当たり面積該当値テキスト">
          <a:extLst>
            <a:ext uri="{FF2B5EF4-FFF2-40B4-BE49-F238E27FC236}">
              <a16:creationId xmlns:a16="http://schemas.microsoft.com/office/drawing/2014/main" id="{34506D1F-B1B8-4058-8DC4-5B884C6CC705}"/>
            </a:ext>
          </a:extLst>
        </xdr:cNvPr>
        <xdr:cNvSpPr txBox="1"/>
      </xdr:nvSpPr>
      <xdr:spPr>
        <a:xfrm>
          <a:off x="22199600" y="1850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79938</xdr:rowOff>
    </xdr:from>
    <xdr:to>
      <xdr:col>112</xdr:col>
      <xdr:colOff>38100</xdr:colOff>
      <xdr:row>109</xdr:row>
      <xdr:rowOff>10088</xdr:rowOff>
    </xdr:to>
    <xdr:sp macro="" textlink="">
      <xdr:nvSpPr>
        <xdr:cNvPr id="747" name="楕円 746">
          <a:extLst>
            <a:ext uri="{FF2B5EF4-FFF2-40B4-BE49-F238E27FC236}">
              <a16:creationId xmlns:a16="http://schemas.microsoft.com/office/drawing/2014/main" id="{6D1B7149-AEF7-48C8-86BF-F70614D1A3D3}"/>
            </a:ext>
          </a:extLst>
        </xdr:cNvPr>
        <xdr:cNvSpPr/>
      </xdr:nvSpPr>
      <xdr:spPr>
        <a:xfrm>
          <a:off x="21272500" y="1859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128778</xdr:rowOff>
    </xdr:from>
    <xdr:to>
      <xdr:col>116</xdr:col>
      <xdr:colOff>63500</xdr:colOff>
      <xdr:row>108</xdr:row>
      <xdr:rowOff>130738</xdr:rowOff>
    </xdr:to>
    <xdr:cxnSp macro="">
      <xdr:nvCxnSpPr>
        <xdr:cNvPr id="748" name="直線コネクタ 747">
          <a:extLst>
            <a:ext uri="{FF2B5EF4-FFF2-40B4-BE49-F238E27FC236}">
              <a16:creationId xmlns:a16="http://schemas.microsoft.com/office/drawing/2014/main" id="{CE524BA1-4E1C-421D-AF70-E86A1A2D96DC}"/>
            </a:ext>
          </a:extLst>
        </xdr:cNvPr>
        <xdr:cNvCxnSpPr/>
      </xdr:nvCxnSpPr>
      <xdr:spPr>
        <a:xfrm flipV="1">
          <a:off x="21323300" y="18645378"/>
          <a:ext cx="8382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81897</xdr:rowOff>
    </xdr:from>
    <xdr:to>
      <xdr:col>107</xdr:col>
      <xdr:colOff>101600</xdr:colOff>
      <xdr:row>109</xdr:row>
      <xdr:rowOff>12047</xdr:rowOff>
    </xdr:to>
    <xdr:sp macro="" textlink="">
      <xdr:nvSpPr>
        <xdr:cNvPr id="749" name="楕円 748">
          <a:extLst>
            <a:ext uri="{FF2B5EF4-FFF2-40B4-BE49-F238E27FC236}">
              <a16:creationId xmlns:a16="http://schemas.microsoft.com/office/drawing/2014/main" id="{FC65E86C-A178-4D6D-8676-A6983C2EB4E9}"/>
            </a:ext>
          </a:extLst>
        </xdr:cNvPr>
        <xdr:cNvSpPr/>
      </xdr:nvSpPr>
      <xdr:spPr>
        <a:xfrm>
          <a:off x="20383500" y="1859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130738</xdr:rowOff>
    </xdr:from>
    <xdr:to>
      <xdr:col>111</xdr:col>
      <xdr:colOff>177800</xdr:colOff>
      <xdr:row>108</xdr:row>
      <xdr:rowOff>132697</xdr:rowOff>
    </xdr:to>
    <xdr:cxnSp macro="">
      <xdr:nvCxnSpPr>
        <xdr:cNvPr id="750" name="直線コネクタ 749">
          <a:extLst>
            <a:ext uri="{FF2B5EF4-FFF2-40B4-BE49-F238E27FC236}">
              <a16:creationId xmlns:a16="http://schemas.microsoft.com/office/drawing/2014/main" id="{EBD6932B-FCD3-447E-8395-932C8345006A}"/>
            </a:ext>
          </a:extLst>
        </xdr:cNvPr>
        <xdr:cNvCxnSpPr/>
      </xdr:nvCxnSpPr>
      <xdr:spPr>
        <a:xfrm flipV="1">
          <a:off x="20434300" y="18647338"/>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84182</xdr:rowOff>
    </xdr:from>
    <xdr:to>
      <xdr:col>102</xdr:col>
      <xdr:colOff>165100</xdr:colOff>
      <xdr:row>109</xdr:row>
      <xdr:rowOff>14332</xdr:rowOff>
    </xdr:to>
    <xdr:sp macro="" textlink="">
      <xdr:nvSpPr>
        <xdr:cNvPr id="751" name="楕円 750">
          <a:extLst>
            <a:ext uri="{FF2B5EF4-FFF2-40B4-BE49-F238E27FC236}">
              <a16:creationId xmlns:a16="http://schemas.microsoft.com/office/drawing/2014/main" id="{082E4B33-2750-43E6-B231-3B4B8C798E1B}"/>
            </a:ext>
          </a:extLst>
        </xdr:cNvPr>
        <xdr:cNvSpPr/>
      </xdr:nvSpPr>
      <xdr:spPr>
        <a:xfrm>
          <a:off x="19494500" y="1860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132697</xdr:rowOff>
    </xdr:from>
    <xdr:to>
      <xdr:col>107</xdr:col>
      <xdr:colOff>50800</xdr:colOff>
      <xdr:row>108</xdr:row>
      <xdr:rowOff>134982</xdr:rowOff>
    </xdr:to>
    <xdr:cxnSp macro="">
      <xdr:nvCxnSpPr>
        <xdr:cNvPr id="752" name="直線コネクタ 751">
          <a:extLst>
            <a:ext uri="{FF2B5EF4-FFF2-40B4-BE49-F238E27FC236}">
              <a16:creationId xmlns:a16="http://schemas.microsoft.com/office/drawing/2014/main" id="{B18BB70A-5B09-4034-B21B-14A403D3280D}"/>
            </a:ext>
          </a:extLst>
        </xdr:cNvPr>
        <xdr:cNvCxnSpPr/>
      </xdr:nvCxnSpPr>
      <xdr:spPr>
        <a:xfrm flipV="1">
          <a:off x="19545300" y="18649297"/>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96265</xdr:rowOff>
    </xdr:from>
    <xdr:to>
      <xdr:col>98</xdr:col>
      <xdr:colOff>38100</xdr:colOff>
      <xdr:row>109</xdr:row>
      <xdr:rowOff>26415</xdr:rowOff>
    </xdr:to>
    <xdr:sp macro="" textlink="">
      <xdr:nvSpPr>
        <xdr:cNvPr id="753" name="楕円 752">
          <a:extLst>
            <a:ext uri="{FF2B5EF4-FFF2-40B4-BE49-F238E27FC236}">
              <a16:creationId xmlns:a16="http://schemas.microsoft.com/office/drawing/2014/main" id="{A7B352F8-8062-4D93-9243-283138FE8605}"/>
            </a:ext>
          </a:extLst>
        </xdr:cNvPr>
        <xdr:cNvSpPr/>
      </xdr:nvSpPr>
      <xdr:spPr>
        <a:xfrm>
          <a:off x="18605500" y="186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134982</xdr:rowOff>
    </xdr:from>
    <xdr:to>
      <xdr:col>102</xdr:col>
      <xdr:colOff>114300</xdr:colOff>
      <xdr:row>108</xdr:row>
      <xdr:rowOff>147065</xdr:rowOff>
    </xdr:to>
    <xdr:cxnSp macro="">
      <xdr:nvCxnSpPr>
        <xdr:cNvPr id="754" name="直線コネクタ 753">
          <a:extLst>
            <a:ext uri="{FF2B5EF4-FFF2-40B4-BE49-F238E27FC236}">
              <a16:creationId xmlns:a16="http://schemas.microsoft.com/office/drawing/2014/main" id="{C27CBC0E-CA6E-4800-B539-2637DB39BD28}"/>
            </a:ext>
          </a:extLst>
        </xdr:cNvPr>
        <xdr:cNvCxnSpPr/>
      </xdr:nvCxnSpPr>
      <xdr:spPr>
        <a:xfrm flipV="1">
          <a:off x="18656300" y="18651582"/>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88989</xdr:rowOff>
    </xdr:from>
    <xdr:ext cx="469744" cy="259045"/>
    <xdr:sp macro="" textlink="">
      <xdr:nvSpPr>
        <xdr:cNvPr id="755" name="n_1aveValue【公民館】&#10;一人当たり面積">
          <a:extLst>
            <a:ext uri="{FF2B5EF4-FFF2-40B4-BE49-F238E27FC236}">
              <a16:creationId xmlns:a16="http://schemas.microsoft.com/office/drawing/2014/main" id="{4170171E-768C-40CC-8EDD-66244D455062}"/>
            </a:ext>
          </a:extLst>
        </xdr:cNvPr>
        <xdr:cNvSpPr txBox="1"/>
      </xdr:nvSpPr>
      <xdr:spPr>
        <a:xfrm>
          <a:off x="21075727" y="1826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107604</xdr:rowOff>
    </xdr:from>
    <xdr:ext cx="469744" cy="259045"/>
    <xdr:sp macro="" textlink="">
      <xdr:nvSpPr>
        <xdr:cNvPr id="756" name="n_2aveValue【公民館】&#10;一人当たり面積">
          <a:extLst>
            <a:ext uri="{FF2B5EF4-FFF2-40B4-BE49-F238E27FC236}">
              <a16:creationId xmlns:a16="http://schemas.microsoft.com/office/drawing/2014/main" id="{BB7538DD-4819-4413-B6C6-E7DE03DEC4CF}"/>
            </a:ext>
          </a:extLst>
        </xdr:cNvPr>
        <xdr:cNvSpPr txBox="1"/>
      </xdr:nvSpPr>
      <xdr:spPr>
        <a:xfrm>
          <a:off x="201994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120993</xdr:rowOff>
    </xdr:from>
    <xdr:ext cx="469744" cy="259045"/>
    <xdr:sp macro="" textlink="">
      <xdr:nvSpPr>
        <xdr:cNvPr id="757" name="n_3aveValue【公民館】&#10;一人当たり面積">
          <a:extLst>
            <a:ext uri="{FF2B5EF4-FFF2-40B4-BE49-F238E27FC236}">
              <a16:creationId xmlns:a16="http://schemas.microsoft.com/office/drawing/2014/main" id="{9A7560DE-87A8-45EC-B4F5-B2B9B3768198}"/>
            </a:ext>
          </a:extLst>
        </xdr:cNvPr>
        <xdr:cNvSpPr txBox="1"/>
      </xdr:nvSpPr>
      <xdr:spPr>
        <a:xfrm>
          <a:off x="19310427" y="1829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118381</xdr:rowOff>
    </xdr:from>
    <xdr:ext cx="469744" cy="259045"/>
    <xdr:sp macro="" textlink="">
      <xdr:nvSpPr>
        <xdr:cNvPr id="758" name="n_4aveValue【公民館】&#10;一人当たり面積">
          <a:extLst>
            <a:ext uri="{FF2B5EF4-FFF2-40B4-BE49-F238E27FC236}">
              <a16:creationId xmlns:a16="http://schemas.microsoft.com/office/drawing/2014/main" id="{9A27CA2C-D297-4937-85FA-123A8E6272D2}"/>
            </a:ext>
          </a:extLst>
        </xdr:cNvPr>
        <xdr:cNvSpPr txBox="1"/>
      </xdr:nvSpPr>
      <xdr:spPr>
        <a:xfrm>
          <a:off x="18421427" y="182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1215</xdr:rowOff>
    </xdr:from>
    <xdr:ext cx="469744" cy="259045"/>
    <xdr:sp macro="" textlink="">
      <xdr:nvSpPr>
        <xdr:cNvPr id="759" name="n_1mainValue【公民館】&#10;一人当たり面積">
          <a:extLst>
            <a:ext uri="{FF2B5EF4-FFF2-40B4-BE49-F238E27FC236}">
              <a16:creationId xmlns:a16="http://schemas.microsoft.com/office/drawing/2014/main" id="{38684D7E-52AF-41D5-95B4-28AC8032AE59}"/>
            </a:ext>
          </a:extLst>
        </xdr:cNvPr>
        <xdr:cNvSpPr txBox="1"/>
      </xdr:nvSpPr>
      <xdr:spPr>
        <a:xfrm>
          <a:off x="21075727" y="1868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3174</xdr:rowOff>
    </xdr:from>
    <xdr:ext cx="469744" cy="259045"/>
    <xdr:sp macro="" textlink="">
      <xdr:nvSpPr>
        <xdr:cNvPr id="760" name="n_2mainValue【公民館】&#10;一人当たり面積">
          <a:extLst>
            <a:ext uri="{FF2B5EF4-FFF2-40B4-BE49-F238E27FC236}">
              <a16:creationId xmlns:a16="http://schemas.microsoft.com/office/drawing/2014/main" id="{35200156-8D70-4503-9272-23FAF9283DD8}"/>
            </a:ext>
          </a:extLst>
        </xdr:cNvPr>
        <xdr:cNvSpPr txBox="1"/>
      </xdr:nvSpPr>
      <xdr:spPr>
        <a:xfrm>
          <a:off x="20199427" y="1869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5459</xdr:rowOff>
    </xdr:from>
    <xdr:ext cx="469744" cy="259045"/>
    <xdr:sp macro="" textlink="">
      <xdr:nvSpPr>
        <xdr:cNvPr id="761" name="n_3mainValue【公民館】&#10;一人当たり面積">
          <a:extLst>
            <a:ext uri="{FF2B5EF4-FFF2-40B4-BE49-F238E27FC236}">
              <a16:creationId xmlns:a16="http://schemas.microsoft.com/office/drawing/2014/main" id="{23B5526E-0DC4-418E-92CA-B39E098F7D6D}"/>
            </a:ext>
          </a:extLst>
        </xdr:cNvPr>
        <xdr:cNvSpPr txBox="1"/>
      </xdr:nvSpPr>
      <xdr:spPr>
        <a:xfrm>
          <a:off x="19310427" y="1869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17542</xdr:rowOff>
    </xdr:from>
    <xdr:ext cx="469744" cy="259045"/>
    <xdr:sp macro="" textlink="">
      <xdr:nvSpPr>
        <xdr:cNvPr id="762" name="n_4mainValue【公民館】&#10;一人当たり面積">
          <a:extLst>
            <a:ext uri="{FF2B5EF4-FFF2-40B4-BE49-F238E27FC236}">
              <a16:creationId xmlns:a16="http://schemas.microsoft.com/office/drawing/2014/main" id="{CC10A93A-A289-4C46-95BF-720AEED48B68}"/>
            </a:ext>
          </a:extLst>
        </xdr:cNvPr>
        <xdr:cNvSpPr txBox="1"/>
      </xdr:nvSpPr>
      <xdr:spPr>
        <a:xfrm>
          <a:off x="18421427" y="1870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3" name="正方形/長方形 762">
          <a:extLst>
            <a:ext uri="{FF2B5EF4-FFF2-40B4-BE49-F238E27FC236}">
              <a16:creationId xmlns:a16="http://schemas.microsoft.com/office/drawing/2014/main" id="{FBC2C7C5-4BB0-4073-8CF5-A218B286E89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4" name="正方形/長方形 763">
          <a:extLst>
            <a:ext uri="{FF2B5EF4-FFF2-40B4-BE49-F238E27FC236}">
              <a16:creationId xmlns:a16="http://schemas.microsoft.com/office/drawing/2014/main" id="{B78D2270-09CB-4281-8AED-FEA4263CED5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5" name="テキスト ボックス 764">
          <a:extLst>
            <a:ext uri="{FF2B5EF4-FFF2-40B4-BE49-F238E27FC236}">
              <a16:creationId xmlns:a16="http://schemas.microsoft.com/office/drawing/2014/main" id="{A231338D-58A4-42E9-AE08-ECF3CFF3E43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道路、橋りょう・トンネルの有形固定資産減価償却率は、類似団体平均と</a:t>
          </a:r>
          <a:r>
            <a:rPr kumimoji="1" lang="ja-JP" altLang="en-US" sz="1100">
              <a:solidFill>
                <a:sysClr val="windowText" lastClr="000000"/>
              </a:solidFill>
              <a:effectLst/>
              <a:latin typeface="+mn-lt"/>
              <a:ea typeface="+mn-ea"/>
              <a:cs typeface="+mn-cs"/>
            </a:rPr>
            <a:t>ほぼ</a:t>
          </a:r>
          <a:r>
            <a:rPr kumimoji="1" lang="ja-JP" altLang="ja-JP" sz="1100">
              <a:solidFill>
                <a:sysClr val="windowText" lastClr="000000"/>
              </a:solidFill>
              <a:effectLst/>
              <a:latin typeface="+mn-lt"/>
              <a:ea typeface="+mn-ea"/>
              <a:cs typeface="+mn-cs"/>
            </a:rPr>
            <a:t>同水準であるが、橋りょう・トンネルにおける一人当たり有形固定資産（償却資産）額では、類似団体平均を大きく超過している。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この要因は、本町が山間部に位置しており、橋りょう・トンネルの設置数が比較的多く、また人口が少ないことにより、一人当たりの数値が高くなることが考えられる。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認定こども園・幼稚園・保育所、学校施設については、平成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年度に認定こども園、平成</a:t>
          </a:r>
          <a:r>
            <a:rPr kumimoji="1" lang="en-US" altLang="ja-JP" sz="1100">
              <a:solidFill>
                <a:sysClr val="windowText" lastClr="000000"/>
              </a:solidFill>
              <a:effectLst/>
              <a:latin typeface="+mn-lt"/>
              <a:ea typeface="+mn-ea"/>
              <a:cs typeface="+mn-cs"/>
            </a:rPr>
            <a:t>13</a:t>
          </a:r>
          <a:r>
            <a:rPr kumimoji="1" lang="ja-JP" altLang="ja-JP" sz="1100">
              <a:solidFill>
                <a:sysClr val="windowText" lastClr="000000"/>
              </a:solidFill>
              <a:effectLst/>
              <a:latin typeface="+mn-lt"/>
              <a:ea typeface="+mn-ea"/>
              <a:cs typeface="+mn-cs"/>
            </a:rPr>
            <a:t>年度に統合中学校、平成</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年度に統合小学校の減価償却を開始したことから、有形固定資産減価償却率は類似団体平均を大きく下回っている</a:t>
          </a:r>
          <a:r>
            <a:rPr kumimoji="1" lang="ja-JP" altLang="en-US" sz="1100">
              <a:solidFill>
                <a:sysClr val="windowText" lastClr="000000"/>
              </a:solidFill>
              <a:effectLst/>
              <a:latin typeface="+mn-lt"/>
              <a:ea typeface="+mn-ea"/>
              <a:cs typeface="+mn-cs"/>
            </a:rPr>
            <a:t>が、認定こども園が木造のため、鉄筋コンクリート造りの小中学校よりも早く耐用年数を迎えることから、</a:t>
          </a:r>
          <a:r>
            <a:rPr kumimoji="1" lang="ja-JP" altLang="ja-JP" sz="1100">
              <a:solidFill>
                <a:schemeClr val="dk1"/>
              </a:solidFill>
              <a:effectLst/>
              <a:latin typeface="+mn-lt"/>
              <a:ea typeface="+mn-ea"/>
              <a:cs typeface="+mn-cs"/>
            </a:rPr>
            <a:t>認定こども園・幼稚園・保育所</a:t>
          </a:r>
          <a:r>
            <a:rPr kumimoji="1" lang="ja-JP" altLang="en-US" sz="1100">
              <a:solidFill>
                <a:schemeClr val="dk1"/>
              </a:solidFill>
              <a:effectLst/>
              <a:latin typeface="+mn-lt"/>
              <a:ea typeface="+mn-ea"/>
              <a:cs typeface="+mn-cs"/>
            </a:rPr>
            <a:t>施設の老朽化が進んでいる。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、公民館の有形固定資産減価償却率は</a:t>
          </a:r>
          <a:r>
            <a:rPr kumimoji="1" lang="en-US" altLang="ja-JP" sz="1100">
              <a:solidFill>
                <a:sysClr val="windowText" lastClr="000000"/>
              </a:solidFill>
              <a:effectLst/>
              <a:latin typeface="+mn-lt"/>
              <a:ea typeface="+mn-ea"/>
              <a:cs typeface="+mn-cs"/>
            </a:rPr>
            <a:t>95.8</a:t>
          </a:r>
          <a:r>
            <a:rPr kumimoji="1" lang="ja-JP" altLang="ja-JP" sz="1100">
              <a:solidFill>
                <a:sysClr val="windowText" lastClr="000000"/>
              </a:solidFill>
              <a:effectLst/>
              <a:latin typeface="+mn-lt"/>
              <a:ea typeface="+mn-ea"/>
              <a:cs typeface="+mn-cs"/>
            </a:rPr>
            <a:t>％であり、施設の老朽化が顕著であるため、今後公共施設等総合管理計画をはじめとした各種個別計画に基づき適正な対策を講じる必要がある。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0116A98-6C7C-410F-9F8F-079EB7D7FD0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243E207-4B90-447D-80B6-8A632AA010A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36E1CB9-6BD7-457A-BC1C-A5654B5551F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BE7B405-AE93-43A3-97A4-7477831F415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215537D-4347-4166-81AD-CED0952ED72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1E636FF-9724-41EC-8333-78F60700DBA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37F9577-8470-4ADC-A58F-7E1F27F871E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5E7A468-DBFD-4EC4-8544-EAE112E2FFA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5A695FE-C255-458C-81D0-82EB471B1C3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BB26D13-2C38-416F-8E9E-982CC8ACEE3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84FE2DA-695A-45A2-8800-1D1CFE1CD62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24611C3-4CDA-4345-9B7F-66C2F5BF506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C41D561-CDDE-4650-9B36-3BD5CE2820D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95FF4E5-2E9E-41DA-A278-EE219FF223E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2437FAA-C539-4846-8E49-94D14E11B0F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93B42AB-BCA5-4FD8-910E-76246C8FD69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BA18B12-6ECA-4464-B9FA-3416E0BE298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E29BCEF-FA85-4B0D-80E7-82CDEF445C3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FFE380E-2E9F-4D45-BA10-90BC4F62564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0C9C2D3-E846-44A9-A90B-65D5FE1A7BB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2A2942B-6BC1-4DCF-82BA-CC7D3C43F5F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1C882AC-5C8E-4B16-8096-69CD19FBD01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04F081-E870-4245-95B5-14A12C199F9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1D265F6-F65E-4706-B826-983611D7490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4FDE381-2BCC-4E5A-BB47-1E90A303F81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AE32D54-758F-4D62-938B-833CE5EAE4B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4208F49-993A-4B9C-B0B1-21DC2930771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E0605F6-2DE6-481F-9735-B16BA7ED0C3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F696DD9-2E7D-42B6-953C-FD066C6EF29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1577376-AE2B-4DE2-87C3-692161AE7DF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9605B5E-2994-432D-8FBA-E86ECA77763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AD946B5-C0DE-4E53-874E-CDE042773E1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0BB46C4-AF5A-456B-988E-993BB7C21F8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E977FB0-956D-4FB5-8488-E93D37F4029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D809EAB-8DD5-4D0A-8A5A-34CBEE8D5B5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BD5B1F4-925F-4A62-92C1-7182B44FED3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917EFB5-AC56-403D-8CF9-14AE30C86C8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0DD86E5-DFE4-4C24-83B6-2B831357220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0F4F1A0-3759-408C-A1B3-49AB0981CF8F}"/>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9602333-C80E-4CA9-AB3D-04AEC573181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DB23849C-8D39-40DB-85B5-86F870EC388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2E2EE9CD-A2DE-4410-9EC4-0E744377B7E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296C4F06-6A7A-4249-B8D0-5A2709AC362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F1F552B6-DE7D-462F-BA36-A7D386F7223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FFD83AEA-8054-4CE3-9C0E-D5982B93EAF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AA38022F-1A9C-402C-9915-580E7C3DAF3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7CD701F3-BC39-42F3-A7FE-C492AF1600A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BB174CD6-2EAE-49BE-82CA-BB9B9BA379C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65A35B42-0205-4E8D-AB10-C4A2097BDE8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225E03FE-0182-447C-AAE2-21F8C64BCA2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AFA26871-9BF6-4713-81D0-526A3F253D8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125C04F8-3F33-4184-8091-A324662875E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9F66B9E3-5E30-4643-8A9B-E561342D502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96B25519-4115-491C-AEAC-B156A783603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38E9F22-EAAA-4EF9-9312-36C8C750661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BC99E5D2-DB77-4D77-8F85-A0544D4EE00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808E19A5-B0B9-4323-B3DB-BEB86DD460A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F877B810-8040-4B08-9F4D-24374849C82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AF2CC424-E385-4071-9103-8BD574681DB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CFD541B6-BC9B-4821-9A96-E6D1F8C8F5C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B543272B-500F-4D03-BABF-921C8DBF1AD6}"/>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BFF11EE2-7BAD-47A5-A366-F8E15AB750D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56D9C864-A650-4D50-8EAD-4A2D641CAD5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C39FAA51-87AE-41B1-80A3-06308396579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D55AE5E2-6FF8-41B4-93BD-D26EE38FD4B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60C86926-6AC8-478E-9F2C-2BF250534FE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EB4F8949-0D14-4871-95FA-C27F8F36D1E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ED99CEA4-8739-4861-8CD2-D256D3F61E4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7285DA4C-A7B2-4EB6-AC64-2D26F5F1A47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8E3F8A01-9638-4297-9D05-3004003FDDD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EA0DBCF3-F0FA-4533-BB5F-32D159DCA0C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8E732BFE-B731-4628-81B5-D53F9EA3825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3B87F8A3-CAAE-4CE0-B876-1F81406900DD}"/>
            </a:ext>
          </a:extLst>
        </xdr:cNvPr>
        <xdr:cNvCxnSpPr/>
      </xdr:nvCxnSpPr>
      <xdr:spPr>
        <a:xfrm flipV="1">
          <a:off x="4634865" y="962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6552E46-7F09-4440-8D62-9E1E6848BA6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AE5FD6E1-C3D4-4588-BDE2-D9E4FC8C1507}"/>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A4BB877D-6E11-4AE7-ADEF-54852F1813FE}"/>
            </a:ext>
          </a:extLst>
        </xdr:cNvPr>
        <xdr:cNvSpPr txBox="1"/>
      </xdr:nvSpPr>
      <xdr:spPr>
        <a:xfrm>
          <a:off x="4673600" y="939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78" name="直線コネクタ 77">
          <a:extLst>
            <a:ext uri="{FF2B5EF4-FFF2-40B4-BE49-F238E27FC236}">
              <a16:creationId xmlns:a16="http://schemas.microsoft.com/office/drawing/2014/main" id="{1C1D8341-B3DE-4F65-8BDA-1299F77AA135}"/>
            </a:ext>
          </a:extLst>
        </xdr:cNvPr>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153324</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A3531507-9FCA-4603-A9C6-98086F598CEC}"/>
            </a:ext>
          </a:extLst>
        </xdr:cNvPr>
        <xdr:cNvSpPr txBox="1"/>
      </xdr:nvSpPr>
      <xdr:spPr>
        <a:xfrm>
          <a:off x="4673600" y="104403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130447</xdr:rowOff>
    </xdr:from>
    <xdr:to>
      <xdr:col>24</xdr:col>
      <xdr:colOff>114300</xdr:colOff>
      <xdr:row>62</xdr:row>
      <xdr:rowOff>60597</xdr:rowOff>
    </xdr:to>
    <xdr:sp macro="" textlink="">
      <xdr:nvSpPr>
        <xdr:cNvPr id="80" name="フローチャート: 判断 79">
          <a:extLst>
            <a:ext uri="{FF2B5EF4-FFF2-40B4-BE49-F238E27FC236}">
              <a16:creationId xmlns:a16="http://schemas.microsoft.com/office/drawing/2014/main" id="{50D44E74-CDF1-4E40-82CF-C1BB16FDB487}"/>
            </a:ext>
          </a:extLst>
        </xdr:cNvPr>
        <xdr:cNvSpPr/>
      </xdr:nvSpPr>
      <xdr:spPr>
        <a:xfrm>
          <a:off x="45847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136978</xdr:rowOff>
    </xdr:from>
    <xdr:to>
      <xdr:col>20</xdr:col>
      <xdr:colOff>38100</xdr:colOff>
      <xdr:row>62</xdr:row>
      <xdr:rowOff>67128</xdr:rowOff>
    </xdr:to>
    <xdr:sp macro="" textlink="">
      <xdr:nvSpPr>
        <xdr:cNvPr id="81" name="フローチャート: 判断 80">
          <a:extLst>
            <a:ext uri="{FF2B5EF4-FFF2-40B4-BE49-F238E27FC236}">
              <a16:creationId xmlns:a16="http://schemas.microsoft.com/office/drawing/2014/main" id="{BA59FC48-0CA1-405C-AB53-AC9C3401F148}"/>
            </a:ext>
          </a:extLst>
        </xdr:cNvPr>
        <xdr:cNvSpPr/>
      </xdr:nvSpPr>
      <xdr:spPr>
        <a:xfrm>
          <a:off x="3746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109220</xdr:rowOff>
    </xdr:from>
    <xdr:to>
      <xdr:col>15</xdr:col>
      <xdr:colOff>101600</xdr:colOff>
      <xdr:row>62</xdr:row>
      <xdr:rowOff>39370</xdr:rowOff>
    </xdr:to>
    <xdr:sp macro="" textlink="">
      <xdr:nvSpPr>
        <xdr:cNvPr id="82" name="フローチャート: 判断 81">
          <a:extLst>
            <a:ext uri="{FF2B5EF4-FFF2-40B4-BE49-F238E27FC236}">
              <a16:creationId xmlns:a16="http://schemas.microsoft.com/office/drawing/2014/main" id="{C02215DD-D2AF-445C-BDE6-55C5ED1BE6C9}"/>
            </a:ext>
          </a:extLst>
        </xdr:cNvPr>
        <xdr:cNvSpPr/>
      </xdr:nvSpPr>
      <xdr:spPr>
        <a:xfrm>
          <a:off x="2857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151674</xdr:rowOff>
    </xdr:from>
    <xdr:to>
      <xdr:col>10</xdr:col>
      <xdr:colOff>165100</xdr:colOff>
      <xdr:row>62</xdr:row>
      <xdr:rowOff>81824</xdr:rowOff>
    </xdr:to>
    <xdr:sp macro="" textlink="">
      <xdr:nvSpPr>
        <xdr:cNvPr id="83" name="フローチャート: 判断 82">
          <a:extLst>
            <a:ext uri="{FF2B5EF4-FFF2-40B4-BE49-F238E27FC236}">
              <a16:creationId xmlns:a16="http://schemas.microsoft.com/office/drawing/2014/main" id="{E8D3A936-D818-4CA4-8BBE-D0426FFF0145}"/>
            </a:ext>
          </a:extLst>
        </xdr:cNvPr>
        <xdr:cNvSpPr/>
      </xdr:nvSpPr>
      <xdr:spPr>
        <a:xfrm>
          <a:off x="196850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110853</xdr:rowOff>
    </xdr:from>
    <xdr:to>
      <xdr:col>6</xdr:col>
      <xdr:colOff>38100</xdr:colOff>
      <xdr:row>62</xdr:row>
      <xdr:rowOff>41003</xdr:rowOff>
    </xdr:to>
    <xdr:sp macro="" textlink="">
      <xdr:nvSpPr>
        <xdr:cNvPr id="84" name="フローチャート: 判断 83">
          <a:extLst>
            <a:ext uri="{FF2B5EF4-FFF2-40B4-BE49-F238E27FC236}">
              <a16:creationId xmlns:a16="http://schemas.microsoft.com/office/drawing/2014/main" id="{36E728A9-F02F-4BB4-A817-5A8809F1A5D2}"/>
            </a:ext>
          </a:extLst>
        </xdr:cNvPr>
        <xdr:cNvSpPr/>
      </xdr:nvSpPr>
      <xdr:spPr>
        <a:xfrm>
          <a:off x="1079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B6546FD0-3631-4652-B5A8-4018A38C951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4BFAB0A8-8EDD-4AC5-843A-9EDDE50EE7F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3EB2DA8-FF23-48F5-A5CD-084784D4477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555FAD5B-A5CA-4E25-8E7D-0676E5AD748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55609DC2-C7FD-4FC2-AC49-AB241D4BF81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86360</xdr:rowOff>
    </xdr:from>
    <xdr:to>
      <xdr:col>24</xdr:col>
      <xdr:colOff>114300</xdr:colOff>
      <xdr:row>63</xdr:row>
      <xdr:rowOff>16510</xdr:rowOff>
    </xdr:to>
    <xdr:sp macro="" textlink="">
      <xdr:nvSpPr>
        <xdr:cNvPr id="90" name="楕円 89">
          <a:extLst>
            <a:ext uri="{FF2B5EF4-FFF2-40B4-BE49-F238E27FC236}">
              <a16:creationId xmlns:a16="http://schemas.microsoft.com/office/drawing/2014/main" id="{42CB15B0-2324-4781-AF2C-0C0B7A3951B0}"/>
            </a:ext>
          </a:extLst>
        </xdr:cNvPr>
        <xdr:cNvSpPr/>
      </xdr:nvSpPr>
      <xdr:spPr>
        <a:xfrm>
          <a:off x="4584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64787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F048D96E-D28B-4D22-9703-2B46F5D61513}"/>
            </a:ext>
          </a:extLst>
        </xdr:cNvPr>
        <xdr:cNvSpPr txBox="1"/>
      </xdr:nvSpPr>
      <xdr:spPr>
        <a:xfrm>
          <a:off x="4673600"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55335</xdr:rowOff>
    </xdr:from>
    <xdr:to>
      <xdr:col>20</xdr:col>
      <xdr:colOff>38100</xdr:colOff>
      <xdr:row>62</xdr:row>
      <xdr:rowOff>156935</xdr:rowOff>
    </xdr:to>
    <xdr:sp macro="" textlink="">
      <xdr:nvSpPr>
        <xdr:cNvPr id="92" name="楕円 91">
          <a:extLst>
            <a:ext uri="{FF2B5EF4-FFF2-40B4-BE49-F238E27FC236}">
              <a16:creationId xmlns:a16="http://schemas.microsoft.com/office/drawing/2014/main" id="{D637EE41-49C9-40B0-89ED-1174FF7380D8}"/>
            </a:ext>
          </a:extLst>
        </xdr:cNvPr>
        <xdr:cNvSpPr/>
      </xdr:nvSpPr>
      <xdr:spPr>
        <a:xfrm>
          <a:off x="3746500" y="1068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106135</xdr:rowOff>
    </xdr:from>
    <xdr:to>
      <xdr:col>24</xdr:col>
      <xdr:colOff>63500</xdr:colOff>
      <xdr:row>62</xdr:row>
      <xdr:rowOff>137160</xdr:rowOff>
    </xdr:to>
    <xdr:cxnSp macro="">
      <xdr:nvCxnSpPr>
        <xdr:cNvPr id="93" name="直線コネクタ 92">
          <a:extLst>
            <a:ext uri="{FF2B5EF4-FFF2-40B4-BE49-F238E27FC236}">
              <a16:creationId xmlns:a16="http://schemas.microsoft.com/office/drawing/2014/main" id="{805E5A7E-EEA2-4E5F-838F-A1A202167994}"/>
            </a:ext>
          </a:extLst>
        </xdr:cNvPr>
        <xdr:cNvCxnSpPr/>
      </xdr:nvCxnSpPr>
      <xdr:spPr>
        <a:xfrm>
          <a:off x="3797300" y="10736035"/>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99423</xdr:rowOff>
    </xdr:from>
    <xdr:to>
      <xdr:col>15</xdr:col>
      <xdr:colOff>101600</xdr:colOff>
      <xdr:row>63</xdr:row>
      <xdr:rowOff>29573</xdr:rowOff>
    </xdr:to>
    <xdr:sp macro="" textlink="">
      <xdr:nvSpPr>
        <xdr:cNvPr id="94" name="楕円 93">
          <a:extLst>
            <a:ext uri="{FF2B5EF4-FFF2-40B4-BE49-F238E27FC236}">
              <a16:creationId xmlns:a16="http://schemas.microsoft.com/office/drawing/2014/main" id="{61A7B18A-86E9-4810-A171-3CD7204502B2}"/>
            </a:ext>
          </a:extLst>
        </xdr:cNvPr>
        <xdr:cNvSpPr/>
      </xdr:nvSpPr>
      <xdr:spPr>
        <a:xfrm>
          <a:off x="2857500" y="1072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106135</xdr:rowOff>
    </xdr:from>
    <xdr:to>
      <xdr:col>19</xdr:col>
      <xdr:colOff>177800</xdr:colOff>
      <xdr:row>62</xdr:row>
      <xdr:rowOff>150223</xdr:rowOff>
    </xdr:to>
    <xdr:cxnSp macro="">
      <xdr:nvCxnSpPr>
        <xdr:cNvPr id="95" name="直線コネクタ 94">
          <a:extLst>
            <a:ext uri="{FF2B5EF4-FFF2-40B4-BE49-F238E27FC236}">
              <a16:creationId xmlns:a16="http://schemas.microsoft.com/office/drawing/2014/main" id="{14395CE2-3A0E-4E0D-BC64-9D58CCABF596}"/>
            </a:ext>
          </a:extLst>
        </xdr:cNvPr>
        <xdr:cNvCxnSpPr/>
      </xdr:nvCxnSpPr>
      <xdr:spPr>
        <a:xfrm flipV="1">
          <a:off x="2908300" y="10736035"/>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61867</xdr:rowOff>
    </xdr:from>
    <xdr:to>
      <xdr:col>10</xdr:col>
      <xdr:colOff>165100</xdr:colOff>
      <xdr:row>62</xdr:row>
      <xdr:rowOff>163467</xdr:rowOff>
    </xdr:to>
    <xdr:sp macro="" textlink="">
      <xdr:nvSpPr>
        <xdr:cNvPr id="96" name="楕円 95">
          <a:extLst>
            <a:ext uri="{FF2B5EF4-FFF2-40B4-BE49-F238E27FC236}">
              <a16:creationId xmlns:a16="http://schemas.microsoft.com/office/drawing/2014/main" id="{9FC494AE-7C67-4744-AECD-CD8A6B097971}"/>
            </a:ext>
          </a:extLst>
        </xdr:cNvPr>
        <xdr:cNvSpPr/>
      </xdr:nvSpPr>
      <xdr:spPr>
        <a:xfrm>
          <a:off x="1968500" y="106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112667</xdr:rowOff>
    </xdr:from>
    <xdr:to>
      <xdr:col>15</xdr:col>
      <xdr:colOff>50800</xdr:colOff>
      <xdr:row>62</xdr:row>
      <xdr:rowOff>150223</xdr:rowOff>
    </xdr:to>
    <xdr:cxnSp macro="">
      <xdr:nvCxnSpPr>
        <xdr:cNvPr id="97" name="直線コネクタ 96">
          <a:extLst>
            <a:ext uri="{FF2B5EF4-FFF2-40B4-BE49-F238E27FC236}">
              <a16:creationId xmlns:a16="http://schemas.microsoft.com/office/drawing/2014/main" id="{2448DA54-2359-4896-BD40-8468E5B86CF4}"/>
            </a:ext>
          </a:extLst>
        </xdr:cNvPr>
        <xdr:cNvCxnSpPr/>
      </xdr:nvCxnSpPr>
      <xdr:spPr>
        <a:xfrm>
          <a:off x="2019300" y="1074256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117384</xdr:rowOff>
    </xdr:from>
    <xdr:to>
      <xdr:col>6</xdr:col>
      <xdr:colOff>38100</xdr:colOff>
      <xdr:row>63</xdr:row>
      <xdr:rowOff>47534</xdr:rowOff>
    </xdr:to>
    <xdr:sp macro="" textlink="">
      <xdr:nvSpPr>
        <xdr:cNvPr id="98" name="楕円 97">
          <a:extLst>
            <a:ext uri="{FF2B5EF4-FFF2-40B4-BE49-F238E27FC236}">
              <a16:creationId xmlns:a16="http://schemas.microsoft.com/office/drawing/2014/main" id="{507E613C-AF23-4E42-8162-D49519F8CEF9}"/>
            </a:ext>
          </a:extLst>
        </xdr:cNvPr>
        <xdr:cNvSpPr/>
      </xdr:nvSpPr>
      <xdr:spPr>
        <a:xfrm>
          <a:off x="1079500" y="107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112667</xdr:rowOff>
    </xdr:from>
    <xdr:to>
      <xdr:col>10</xdr:col>
      <xdr:colOff>114300</xdr:colOff>
      <xdr:row>62</xdr:row>
      <xdr:rowOff>168184</xdr:rowOff>
    </xdr:to>
    <xdr:cxnSp macro="">
      <xdr:nvCxnSpPr>
        <xdr:cNvPr id="99" name="直線コネクタ 98">
          <a:extLst>
            <a:ext uri="{FF2B5EF4-FFF2-40B4-BE49-F238E27FC236}">
              <a16:creationId xmlns:a16="http://schemas.microsoft.com/office/drawing/2014/main" id="{1794A23C-2E76-4A22-BE7B-F0827BAC6FED}"/>
            </a:ext>
          </a:extLst>
        </xdr:cNvPr>
        <xdr:cNvCxnSpPr/>
      </xdr:nvCxnSpPr>
      <xdr:spPr>
        <a:xfrm flipV="1">
          <a:off x="1130300" y="1074256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83655</xdr:rowOff>
    </xdr:from>
    <xdr:ext cx="405111" cy="259045"/>
    <xdr:sp macro="" textlink="">
      <xdr:nvSpPr>
        <xdr:cNvPr id="100" name="n_1aveValue【体育館・プール】&#10;有形固定資産減価償却率">
          <a:extLst>
            <a:ext uri="{FF2B5EF4-FFF2-40B4-BE49-F238E27FC236}">
              <a16:creationId xmlns:a16="http://schemas.microsoft.com/office/drawing/2014/main" id="{158ED463-EE65-4ABE-8B12-5CE9E7BBE80A}"/>
            </a:ext>
          </a:extLst>
        </xdr:cNvPr>
        <xdr:cNvSpPr txBox="1"/>
      </xdr:nvSpPr>
      <xdr:spPr>
        <a:xfrm>
          <a:off x="3582044" y="10370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55897</xdr:rowOff>
    </xdr:from>
    <xdr:ext cx="405111" cy="259045"/>
    <xdr:sp macro="" textlink="">
      <xdr:nvSpPr>
        <xdr:cNvPr id="101" name="n_2aveValue【体育館・プール】&#10;有形固定資産減価償却率">
          <a:extLst>
            <a:ext uri="{FF2B5EF4-FFF2-40B4-BE49-F238E27FC236}">
              <a16:creationId xmlns:a16="http://schemas.microsoft.com/office/drawing/2014/main" id="{2D01617B-E468-4286-B676-5464A714BC06}"/>
            </a:ext>
          </a:extLst>
        </xdr:cNvPr>
        <xdr:cNvSpPr txBox="1"/>
      </xdr:nvSpPr>
      <xdr:spPr>
        <a:xfrm>
          <a:off x="2705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98351</xdr:rowOff>
    </xdr:from>
    <xdr:ext cx="405111" cy="259045"/>
    <xdr:sp macro="" textlink="">
      <xdr:nvSpPr>
        <xdr:cNvPr id="102" name="n_3aveValue【体育館・プール】&#10;有形固定資産減価償却率">
          <a:extLst>
            <a:ext uri="{FF2B5EF4-FFF2-40B4-BE49-F238E27FC236}">
              <a16:creationId xmlns:a16="http://schemas.microsoft.com/office/drawing/2014/main" id="{0BEFB05D-E67F-416D-A8A7-F76B602140A1}"/>
            </a:ext>
          </a:extLst>
        </xdr:cNvPr>
        <xdr:cNvSpPr txBox="1"/>
      </xdr:nvSpPr>
      <xdr:spPr>
        <a:xfrm>
          <a:off x="1816744" y="10385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57530</xdr:rowOff>
    </xdr:from>
    <xdr:ext cx="405111" cy="259045"/>
    <xdr:sp macro="" textlink="">
      <xdr:nvSpPr>
        <xdr:cNvPr id="103" name="n_4aveValue【体育館・プール】&#10;有形固定資産減価償却率">
          <a:extLst>
            <a:ext uri="{FF2B5EF4-FFF2-40B4-BE49-F238E27FC236}">
              <a16:creationId xmlns:a16="http://schemas.microsoft.com/office/drawing/2014/main" id="{61260621-8EFB-401E-9F61-1FE0DA61090D}"/>
            </a:ext>
          </a:extLst>
        </xdr:cNvPr>
        <xdr:cNvSpPr txBox="1"/>
      </xdr:nvSpPr>
      <xdr:spPr>
        <a:xfrm>
          <a:off x="927744" y="1034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148062</xdr:rowOff>
    </xdr:from>
    <xdr:ext cx="405111" cy="259045"/>
    <xdr:sp macro="" textlink="">
      <xdr:nvSpPr>
        <xdr:cNvPr id="104" name="n_1mainValue【体育館・プール】&#10;有形固定資産減価償却率">
          <a:extLst>
            <a:ext uri="{FF2B5EF4-FFF2-40B4-BE49-F238E27FC236}">
              <a16:creationId xmlns:a16="http://schemas.microsoft.com/office/drawing/2014/main" id="{0DD9E7F1-36D8-4E3F-A30F-991EC8DD2927}"/>
            </a:ext>
          </a:extLst>
        </xdr:cNvPr>
        <xdr:cNvSpPr txBox="1"/>
      </xdr:nvSpPr>
      <xdr:spPr>
        <a:xfrm>
          <a:off x="3582044" y="1077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20700</xdr:rowOff>
    </xdr:from>
    <xdr:ext cx="405111" cy="259045"/>
    <xdr:sp macro="" textlink="">
      <xdr:nvSpPr>
        <xdr:cNvPr id="105" name="n_2mainValue【体育館・プール】&#10;有形固定資産減価償却率">
          <a:extLst>
            <a:ext uri="{FF2B5EF4-FFF2-40B4-BE49-F238E27FC236}">
              <a16:creationId xmlns:a16="http://schemas.microsoft.com/office/drawing/2014/main" id="{8FF810C8-AAFD-4F65-849B-483F93E9582B}"/>
            </a:ext>
          </a:extLst>
        </xdr:cNvPr>
        <xdr:cNvSpPr txBox="1"/>
      </xdr:nvSpPr>
      <xdr:spPr>
        <a:xfrm>
          <a:off x="2705744" y="1082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154594</xdr:rowOff>
    </xdr:from>
    <xdr:ext cx="405111" cy="259045"/>
    <xdr:sp macro="" textlink="">
      <xdr:nvSpPr>
        <xdr:cNvPr id="106" name="n_3mainValue【体育館・プール】&#10;有形固定資産減価償却率">
          <a:extLst>
            <a:ext uri="{FF2B5EF4-FFF2-40B4-BE49-F238E27FC236}">
              <a16:creationId xmlns:a16="http://schemas.microsoft.com/office/drawing/2014/main" id="{8F040495-4D7A-4FE4-AE90-DD97845602EA}"/>
            </a:ext>
          </a:extLst>
        </xdr:cNvPr>
        <xdr:cNvSpPr txBox="1"/>
      </xdr:nvSpPr>
      <xdr:spPr>
        <a:xfrm>
          <a:off x="1816744" y="1078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38661</xdr:rowOff>
    </xdr:from>
    <xdr:ext cx="405111" cy="259045"/>
    <xdr:sp macro="" textlink="">
      <xdr:nvSpPr>
        <xdr:cNvPr id="107" name="n_4mainValue【体育館・プール】&#10;有形固定資産減価償却率">
          <a:extLst>
            <a:ext uri="{FF2B5EF4-FFF2-40B4-BE49-F238E27FC236}">
              <a16:creationId xmlns:a16="http://schemas.microsoft.com/office/drawing/2014/main" id="{EBA3FB57-34E1-498F-81E5-914230487E63}"/>
            </a:ext>
          </a:extLst>
        </xdr:cNvPr>
        <xdr:cNvSpPr txBox="1"/>
      </xdr:nvSpPr>
      <xdr:spPr>
        <a:xfrm>
          <a:off x="927744" y="1084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CE325C82-6712-4576-8616-1B92842EECE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4DC5AAFF-A729-49F5-9A5A-FCF7B2B0680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76531140-D938-49EA-A548-040C44E2C2F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69AF52FB-DDFD-4C1C-8976-9F8035A6B62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7521A5AF-D1CB-4877-8EC3-1D9DEE6AF1C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A2730150-4FE3-4988-99F5-8329F7C614C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EE68F976-3E93-43E0-B510-7E1E1F67D8F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8D4A9E0D-AFE0-4469-840A-B6B185F629A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E3ECCA61-538B-4E56-8743-9E3A1CF7BAF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0D32839F-C246-42FE-83A2-37E46774A7C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0004619B-F3DF-4970-BE7A-014C425C979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D3313D46-3B45-4126-9F23-E88F21E1E37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728AD887-F12C-4D97-B0F2-515A4843F61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E822D653-48FD-489D-B63A-C641CBDFD2DA}"/>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5A4805FE-207B-4B54-BCB9-1960E7402F2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93DB4063-183A-495D-8512-DA5D17D09B1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80E5B3E4-5E2D-4FE5-A34E-048BD527B11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13500FCC-5420-4773-93ED-A3169D5429F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15385F1B-EB30-422C-942D-B0F5BF2FEC7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01122D46-F7E6-440D-84D3-1C7B5DCFC793}"/>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BAB8AE7D-A30F-4A88-A858-FB20E4C5F84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1FFAB21D-55E1-4405-B58B-8FE7F550550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356F287D-18AB-4A23-A28F-22CF89ECCD6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158496</xdr:rowOff>
    </xdr:from>
    <xdr:to>
      <xdr:col>54</xdr:col>
      <xdr:colOff>189865</xdr:colOff>
      <xdr:row>63</xdr:row>
      <xdr:rowOff>150876</xdr:rowOff>
    </xdr:to>
    <xdr:cxnSp macro="">
      <xdr:nvCxnSpPr>
        <xdr:cNvPr id="131" name="直線コネクタ 130">
          <a:extLst>
            <a:ext uri="{FF2B5EF4-FFF2-40B4-BE49-F238E27FC236}">
              <a16:creationId xmlns:a16="http://schemas.microsoft.com/office/drawing/2014/main" id="{7AAFB6BE-E3BD-4F19-A72E-22C31CD35A38}"/>
            </a:ext>
          </a:extLst>
        </xdr:cNvPr>
        <xdr:cNvCxnSpPr/>
      </xdr:nvCxnSpPr>
      <xdr:spPr>
        <a:xfrm flipV="1">
          <a:off x="10476865" y="9759696"/>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154703</xdr:rowOff>
    </xdr:from>
    <xdr:ext cx="469744" cy="259045"/>
    <xdr:sp macro="" textlink="">
      <xdr:nvSpPr>
        <xdr:cNvPr id="132" name="【体育館・プール】&#10;一人当たり面積最小値テキスト">
          <a:extLst>
            <a:ext uri="{FF2B5EF4-FFF2-40B4-BE49-F238E27FC236}">
              <a16:creationId xmlns:a16="http://schemas.microsoft.com/office/drawing/2014/main" id="{FA84328C-737C-4582-A06C-9E72956F02F6}"/>
            </a:ext>
          </a:extLst>
        </xdr:cNvPr>
        <xdr:cNvSpPr txBox="1"/>
      </xdr:nvSpPr>
      <xdr:spPr>
        <a:xfrm>
          <a:off x="10515600" y="1095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150876</xdr:rowOff>
    </xdr:from>
    <xdr:to>
      <xdr:col>55</xdr:col>
      <xdr:colOff>88900</xdr:colOff>
      <xdr:row>63</xdr:row>
      <xdr:rowOff>150876</xdr:rowOff>
    </xdr:to>
    <xdr:cxnSp macro="">
      <xdr:nvCxnSpPr>
        <xdr:cNvPr id="133" name="直線コネクタ 132">
          <a:extLst>
            <a:ext uri="{FF2B5EF4-FFF2-40B4-BE49-F238E27FC236}">
              <a16:creationId xmlns:a16="http://schemas.microsoft.com/office/drawing/2014/main" id="{22642570-8FFB-4F25-B254-1610A1EC119D}"/>
            </a:ext>
          </a:extLst>
        </xdr:cNvPr>
        <xdr:cNvCxnSpPr/>
      </xdr:nvCxnSpPr>
      <xdr:spPr>
        <a:xfrm>
          <a:off x="10388600" y="1095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105173</xdr:rowOff>
    </xdr:from>
    <xdr:ext cx="469744" cy="259045"/>
    <xdr:sp macro="" textlink="">
      <xdr:nvSpPr>
        <xdr:cNvPr id="134" name="【体育館・プール】&#10;一人当たり面積最大値テキスト">
          <a:extLst>
            <a:ext uri="{FF2B5EF4-FFF2-40B4-BE49-F238E27FC236}">
              <a16:creationId xmlns:a16="http://schemas.microsoft.com/office/drawing/2014/main" id="{A8F4447A-D269-4E2F-816D-FC8E596A11B1}"/>
            </a:ext>
          </a:extLst>
        </xdr:cNvPr>
        <xdr:cNvSpPr txBox="1"/>
      </xdr:nvSpPr>
      <xdr:spPr>
        <a:xfrm>
          <a:off x="10515600" y="953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158496</xdr:rowOff>
    </xdr:from>
    <xdr:to>
      <xdr:col>55</xdr:col>
      <xdr:colOff>88900</xdr:colOff>
      <xdr:row>56</xdr:row>
      <xdr:rowOff>158496</xdr:rowOff>
    </xdr:to>
    <xdr:cxnSp macro="">
      <xdr:nvCxnSpPr>
        <xdr:cNvPr id="135" name="直線コネクタ 134">
          <a:extLst>
            <a:ext uri="{FF2B5EF4-FFF2-40B4-BE49-F238E27FC236}">
              <a16:creationId xmlns:a16="http://schemas.microsoft.com/office/drawing/2014/main" id="{293F9A0E-BA8C-4733-87D3-5055C7571D92}"/>
            </a:ext>
          </a:extLst>
        </xdr:cNvPr>
        <xdr:cNvCxnSpPr/>
      </xdr:nvCxnSpPr>
      <xdr:spPr>
        <a:xfrm>
          <a:off x="10388600" y="975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16019</xdr:rowOff>
    </xdr:from>
    <xdr:ext cx="469744" cy="259045"/>
    <xdr:sp macro="" textlink="">
      <xdr:nvSpPr>
        <xdr:cNvPr id="136" name="【体育館・プール】&#10;一人当たり面積平均値テキスト">
          <a:extLst>
            <a:ext uri="{FF2B5EF4-FFF2-40B4-BE49-F238E27FC236}">
              <a16:creationId xmlns:a16="http://schemas.microsoft.com/office/drawing/2014/main" id="{1EB2379F-66FA-44EE-9D9A-50C114E70F00}"/>
            </a:ext>
          </a:extLst>
        </xdr:cNvPr>
        <xdr:cNvSpPr txBox="1"/>
      </xdr:nvSpPr>
      <xdr:spPr>
        <a:xfrm>
          <a:off x="10515600" y="10474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37592</xdr:rowOff>
    </xdr:from>
    <xdr:to>
      <xdr:col>55</xdr:col>
      <xdr:colOff>50800</xdr:colOff>
      <xdr:row>61</xdr:row>
      <xdr:rowOff>139192</xdr:rowOff>
    </xdr:to>
    <xdr:sp macro="" textlink="">
      <xdr:nvSpPr>
        <xdr:cNvPr id="137" name="フローチャート: 判断 136">
          <a:extLst>
            <a:ext uri="{FF2B5EF4-FFF2-40B4-BE49-F238E27FC236}">
              <a16:creationId xmlns:a16="http://schemas.microsoft.com/office/drawing/2014/main" id="{247CDDC9-CD47-434A-B75C-F25E441C1BD1}"/>
            </a:ext>
          </a:extLst>
        </xdr:cNvPr>
        <xdr:cNvSpPr/>
      </xdr:nvSpPr>
      <xdr:spPr>
        <a:xfrm>
          <a:off x="10426700" y="1049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42164</xdr:rowOff>
    </xdr:from>
    <xdr:to>
      <xdr:col>50</xdr:col>
      <xdr:colOff>165100</xdr:colOff>
      <xdr:row>61</xdr:row>
      <xdr:rowOff>143764</xdr:rowOff>
    </xdr:to>
    <xdr:sp macro="" textlink="">
      <xdr:nvSpPr>
        <xdr:cNvPr id="138" name="フローチャート: 判断 137">
          <a:extLst>
            <a:ext uri="{FF2B5EF4-FFF2-40B4-BE49-F238E27FC236}">
              <a16:creationId xmlns:a16="http://schemas.microsoft.com/office/drawing/2014/main" id="{660A3CF0-F9D0-49F2-AD4D-5A0E5D191C0C}"/>
            </a:ext>
          </a:extLst>
        </xdr:cNvPr>
        <xdr:cNvSpPr/>
      </xdr:nvSpPr>
      <xdr:spPr>
        <a:xfrm>
          <a:off x="9588500" y="105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139" name="フローチャート: 判断 138">
          <a:extLst>
            <a:ext uri="{FF2B5EF4-FFF2-40B4-BE49-F238E27FC236}">
              <a16:creationId xmlns:a16="http://schemas.microsoft.com/office/drawing/2014/main" id="{BB39BF42-9C8A-4EBC-ADDC-7D6BED3926DA}"/>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46736</xdr:rowOff>
    </xdr:from>
    <xdr:to>
      <xdr:col>41</xdr:col>
      <xdr:colOff>101600</xdr:colOff>
      <xdr:row>61</xdr:row>
      <xdr:rowOff>148336</xdr:rowOff>
    </xdr:to>
    <xdr:sp macro="" textlink="">
      <xdr:nvSpPr>
        <xdr:cNvPr id="140" name="フローチャート: 判断 139">
          <a:extLst>
            <a:ext uri="{FF2B5EF4-FFF2-40B4-BE49-F238E27FC236}">
              <a16:creationId xmlns:a16="http://schemas.microsoft.com/office/drawing/2014/main" id="{9923F85F-8101-4A99-8329-D6FE7EA3ADBE}"/>
            </a:ext>
          </a:extLst>
        </xdr:cNvPr>
        <xdr:cNvSpPr/>
      </xdr:nvSpPr>
      <xdr:spPr>
        <a:xfrm>
          <a:off x="7810500" y="105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84074</xdr:rowOff>
    </xdr:from>
    <xdr:to>
      <xdr:col>36</xdr:col>
      <xdr:colOff>165100</xdr:colOff>
      <xdr:row>62</xdr:row>
      <xdr:rowOff>14224</xdr:rowOff>
    </xdr:to>
    <xdr:sp macro="" textlink="">
      <xdr:nvSpPr>
        <xdr:cNvPr id="141" name="フローチャート: 判断 140">
          <a:extLst>
            <a:ext uri="{FF2B5EF4-FFF2-40B4-BE49-F238E27FC236}">
              <a16:creationId xmlns:a16="http://schemas.microsoft.com/office/drawing/2014/main" id="{DC7A8B6B-BF41-4129-AE57-BD4FDC2C66F3}"/>
            </a:ext>
          </a:extLst>
        </xdr:cNvPr>
        <xdr:cNvSpPr/>
      </xdr:nvSpPr>
      <xdr:spPr>
        <a:xfrm>
          <a:off x="6921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EF0D7A2D-00BC-4404-A924-E6A46A562CF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33989EA-1FA7-4A59-80A0-8D49E617561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8BAC65F3-2437-4BCA-921A-33CA4B3B494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87CF957C-1276-43CE-BC3B-58E58A10F17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72345D8B-B1E6-4888-BBA9-9A46E1F6A4B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154178</xdr:rowOff>
    </xdr:from>
    <xdr:to>
      <xdr:col>55</xdr:col>
      <xdr:colOff>50800</xdr:colOff>
      <xdr:row>60</xdr:row>
      <xdr:rowOff>84328</xdr:rowOff>
    </xdr:to>
    <xdr:sp macro="" textlink="">
      <xdr:nvSpPr>
        <xdr:cNvPr id="147" name="楕円 146">
          <a:extLst>
            <a:ext uri="{FF2B5EF4-FFF2-40B4-BE49-F238E27FC236}">
              <a16:creationId xmlns:a16="http://schemas.microsoft.com/office/drawing/2014/main" id="{8655BF6B-3E76-4DCE-A00D-C56FE1627179}"/>
            </a:ext>
          </a:extLst>
        </xdr:cNvPr>
        <xdr:cNvSpPr/>
      </xdr:nvSpPr>
      <xdr:spPr>
        <a:xfrm>
          <a:off x="10426700" y="1026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5605</xdr:rowOff>
    </xdr:from>
    <xdr:ext cx="469744" cy="259045"/>
    <xdr:sp macro="" textlink="">
      <xdr:nvSpPr>
        <xdr:cNvPr id="148" name="【体育館・プール】&#10;一人当たり面積該当値テキスト">
          <a:extLst>
            <a:ext uri="{FF2B5EF4-FFF2-40B4-BE49-F238E27FC236}">
              <a16:creationId xmlns:a16="http://schemas.microsoft.com/office/drawing/2014/main" id="{B518A867-3E1E-4796-9A03-1A91973D1292}"/>
            </a:ext>
          </a:extLst>
        </xdr:cNvPr>
        <xdr:cNvSpPr txBox="1"/>
      </xdr:nvSpPr>
      <xdr:spPr>
        <a:xfrm>
          <a:off x="10515600"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170942</xdr:rowOff>
    </xdr:from>
    <xdr:to>
      <xdr:col>50</xdr:col>
      <xdr:colOff>165100</xdr:colOff>
      <xdr:row>60</xdr:row>
      <xdr:rowOff>101092</xdr:rowOff>
    </xdr:to>
    <xdr:sp macro="" textlink="">
      <xdr:nvSpPr>
        <xdr:cNvPr id="149" name="楕円 148">
          <a:extLst>
            <a:ext uri="{FF2B5EF4-FFF2-40B4-BE49-F238E27FC236}">
              <a16:creationId xmlns:a16="http://schemas.microsoft.com/office/drawing/2014/main" id="{FCA7871B-9814-4A12-8CB6-6C33898D1503}"/>
            </a:ext>
          </a:extLst>
        </xdr:cNvPr>
        <xdr:cNvSpPr/>
      </xdr:nvSpPr>
      <xdr:spPr>
        <a:xfrm>
          <a:off x="9588500" y="1028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33528</xdr:rowOff>
    </xdr:from>
    <xdr:to>
      <xdr:col>55</xdr:col>
      <xdr:colOff>0</xdr:colOff>
      <xdr:row>60</xdr:row>
      <xdr:rowOff>50292</xdr:rowOff>
    </xdr:to>
    <xdr:cxnSp macro="">
      <xdr:nvCxnSpPr>
        <xdr:cNvPr id="150" name="直線コネクタ 149">
          <a:extLst>
            <a:ext uri="{FF2B5EF4-FFF2-40B4-BE49-F238E27FC236}">
              <a16:creationId xmlns:a16="http://schemas.microsoft.com/office/drawing/2014/main" id="{69EA1B08-82D0-4616-8DA4-4CBC4CBA0E98}"/>
            </a:ext>
          </a:extLst>
        </xdr:cNvPr>
        <xdr:cNvCxnSpPr/>
      </xdr:nvCxnSpPr>
      <xdr:spPr>
        <a:xfrm flipV="1">
          <a:off x="9639300" y="10320528"/>
          <a:ext cx="8382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18542</xdr:rowOff>
    </xdr:from>
    <xdr:to>
      <xdr:col>46</xdr:col>
      <xdr:colOff>38100</xdr:colOff>
      <xdr:row>60</xdr:row>
      <xdr:rowOff>120142</xdr:rowOff>
    </xdr:to>
    <xdr:sp macro="" textlink="">
      <xdr:nvSpPr>
        <xdr:cNvPr id="151" name="楕円 150">
          <a:extLst>
            <a:ext uri="{FF2B5EF4-FFF2-40B4-BE49-F238E27FC236}">
              <a16:creationId xmlns:a16="http://schemas.microsoft.com/office/drawing/2014/main" id="{D415F0B2-198D-4E2A-9B45-4F4A88FA0F0F}"/>
            </a:ext>
          </a:extLst>
        </xdr:cNvPr>
        <xdr:cNvSpPr/>
      </xdr:nvSpPr>
      <xdr:spPr>
        <a:xfrm>
          <a:off x="8699500" y="1030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50292</xdr:rowOff>
    </xdr:from>
    <xdr:to>
      <xdr:col>50</xdr:col>
      <xdr:colOff>114300</xdr:colOff>
      <xdr:row>60</xdr:row>
      <xdr:rowOff>69342</xdr:rowOff>
    </xdr:to>
    <xdr:cxnSp macro="">
      <xdr:nvCxnSpPr>
        <xdr:cNvPr id="152" name="直線コネクタ 151">
          <a:extLst>
            <a:ext uri="{FF2B5EF4-FFF2-40B4-BE49-F238E27FC236}">
              <a16:creationId xmlns:a16="http://schemas.microsoft.com/office/drawing/2014/main" id="{FF40974A-331B-4124-93BF-956F538646ED}"/>
            </a:ext>
          </a:extLst>
        </xdr:cNvPr>
        <xdr:cNvCxnSpPr/>
      </xdr:nvCxnSpPr>
      <xdr:spPr>
        <a:xfrm flipV="1">
          <a:off x="8750300" y="10337292"/>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56642</xdr:rowOff>
    </xdr:from>
    <xdr:to>
      <xdr:col>41</xdr:col>
      <xdr:colOff>101600</xdr:colOff>
      <xdr:row>60</xdr:row>
      <xdr:rowOff>158242</xdr:rowOff>
    </xdr:to>
    <xdr:sp macro="" textlink="">
      <xdr:nvSpPr>
        <xdr:cNvPr id="153" name="楕円 152">
          <a:extLst>
            <a:ext uri="{FF2B5EF4-FFF2-40B4-BE49-F238E27FC236}">
              <a16:creationId xmlns:a16="http://schemas.microsoft.com/office/drawing/2014/main" id="{BD0EA848-7FCC-4F35-8178-ED87500F6879}"/>
            </a:ext>
          </a:extLst>
        </xdr:cNvPr>
        <xdr:cNvSpPr/>
      </xdr:nvSpPr>
      <xdr:spPr>
        <a:xfrm>
          <a:off x="78105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69342</xdr:rowOff>
    </xdr:from>
    <xdr:to>
      <xdr:col>45</xdr:col>
      <xdr:colOff>177800</xdr:colOff>
      <xdr:row>60</xdr:row>
      <xdr:rowOff>107442</xdr:rowOff>
    </xdr:to>
    <xdr:cxnSp macro="">
      <xdr:nvCxnSpPr>
        <xdr:cNvPr id="154" name="直線コネクタ 153">
          <a:extLst>
            <a:ext uri="{FF2B5EF4-FFF2-40B4-BE49-F238E27FC236}">
              <a16:creationId xmlns:a16="http://schemas.microsoft.com/office/drawing/2014/main" id="{194C4DCE-938E-4C60-9BF6-0E8F7A14B7D3}"/>
            </a:ext>
          </a:extLst>
        </xdr:cNvPr>
        <xdr:cNvCxnSpPr/>
      </xdr:nvCxnSpPr>
      <xdr:spPr>
        <a:xfrm flipV="1">
          <a:off x="7861300" y="10356342"/>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72644</xdr:rowOff>
    </xdr:from>
    <xdr:to>
      <xdr:col>36</xdr:col>
      <xdr:colOff>165100</xdr:colOff>
      <xdr:row>61</xdr:row>
      <xdr:rowOff>2794</xdr:rowOff>
    </xdr:to>
    <xdr:sp macro="" textlink="">
      <xdr:nvSpPr>
        <xdr:cNvPr id="155" name="楕円 154">
          <a:extLst>
            <a:ext uri="{FF2B5EF4-FFF2-40B4-BE49-F238E27FC236}">
              <a16:creationId xmlns:a16="http://schemas.microsoft.com/office/drawing/2014/main" id="{E781BD69-42FF-4FDA-82CE-5C03229FFED2}"/>
            </a:ext>
          </a:extLst>
        </xdr:cNvPr>
        <xdr:cNvSpPr/>
      </xdr:nvSpPr>
      <xdr:spPr>
        <a:xfrm>
          <a:off x="6921500" y="1035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107442</xdr:rowOff>
    </xdr:from>
    <xdr:to>
      <xdr:col>41</xdr:col>
      <xdr:colOff>50800</xdr:colOff>
      <xdr:row>60</xdr:row>
      <xdr:rowOff>123444</xdr:rowOff>
    </xdr:to>
    <xdr:cxnSp macro="">
      <xdr:nvCxnSpPr>
        <xdr:cNvPr id="156" name="直線コネクタ 155">
          <a:extLst>
            <a:ext uri="{FF2B5EF4-FFF2-40B4-BE49-F238E27FC236}">
              <a16:creationId xmlns:a16="http://schemas.microsoft.com/office/drawing/2014/main" id="{275FA5F5-C167-423B-BA59-0F2EC6B5F0B9}"/>
            </a:ext>
          </a:extLst>
        </xdr:cNvPr>
        <xdr:cNvCxnSpPr/>
      </xdr:nvCxnSpPr>
      <xdr:spPr>
        <a:xfrm flipV="1">
          <a:off x="6972300" y="1039444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134891</xdr:rowOff>
    </xdr:from>
    <xdr:ext cx="469744" cy="259045"/>
    <xdr:sp macro="" textlink="">
      <xdr:nvSpPr>
        <xdr:cNvPr id="157" name="n_1aveValue【体育館・プール】&#10;一人当たり面積">
          <a:extLst>
            <a:ext uri="{FF2B5EF4-FFF2-40B4-BE49-F238E27FC236}">
              <a16:creationId xmlns:a16="http://schemas.microsoft.com/office/drawing/2014/main" id="{DBEAE30F-5B47-47DB-B978-A880A90DABCA}"/>
            </a:ext>
          </a:extLst>
        </xdr:cNvPr>
        <xdr:cNvSpPr txBox="1"/>
      </xdr:nvSpPr>
      <xdr:spPr>
        <a:xfrm>
          <a:off x="9391727" y="1059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167657</xdr:rowOff>
    </xdr:from>
    <xdr:ext cx="469744" cy="259045"/>
    <xdr:sp macro="" textlink="">
      <xdr:nvSpPr>
        <xdr:cNvPr id="158" name="n_2aveValue【体育館・プール】&#10;一人当たり面積">
          <a:extLst>
            <a:ext uri="{FF2B5EF4-FFF2-40B4-BE49-F238E27FC236}">
              <a16:creationId xmlns:a16="http://schemas.microsoft.com/office/drawing/2014/main" id="{B7471C45-AFB3-4DDE-B4F9-E3104E09084E}"/>
            </a:ext>
          </a:extLst>
        </xdr:cNvPr>
        <xdr:cNvSpPr txBox="1"/>
      </xdr:nvSpPr>
      <xdr:spPr>
        <a:xfrm>
          <a:off x="8515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139463</xdr:rowOff>
    </xdr:from>
    <xdr:ext cx="469744" cy="259045"/>
    <xdr:sp macro="" textlink="">
      <xdr:nvSpPr>
        <xdr:cNvPr id="159" name="n_3aveValue【体育館・プール】&#10;一人当たり面積">
          <a:extLst>
            <a:ext uri="{FF2B5EF4-FFF2-40B4-BE49-F238E27FC236}">
              <a16:creationId xmlns:a16="http://schemas.microsoft.com/office/drawing/2014/main" id="{8CBBCB73-1E9F-4965-8D0F-52D7B633125C}"/>
            </a:ext>
          </a:extLst>
        </xdr:cNvPr>
        <xdr:cNvSpPr txBox="1"/>
      </xdr:nvSpPr>
      <xdr:spPr>
        <a:xfrm>
          <a:off x="7626427" y="1059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5351</xdr:rowOff>
    </xdr:from>
    <xdr:ext cx="469744" cy="259045"/>
    <xdr:sp macro="" textlink="">
      <xdr:nvSpPr>
        <xdr:cNvPr id="160" name="n_4aveValue【体育館・プール】&#10;一人当たり面積">
          <a:extLst>
            <a:ext uri="{FF2B5EF4-FFF2-40B4-BE49-F238E27FC236}">
              <a16:creationId xmlns:a16="http://schemas.microsoft.com/office/drawing/2014/main" id="{3E4392D4-08B7-4803-A3BC-A01F22CE74B7}"/>
            </a:ext>
          </a:extLst>
        </xdr:cNvPr>
        <xdr:cNvSpPr txBox="1"/>
      </xdr:nvSpPr>
      <xdr:spPr>
        <a:xfrm>
          <a:off x="6737427" y="1063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117619</xdr:rowOff>
    </xdr:from>
    <xdr:ext cx="469744" cy="259045"/>
    <xdr:sp macro="" textlink="">
      <xdr:nvSpPr>
        <xdr:cNvPr id="161" name="n_1mainValue【体育館・プール】&#10;一人当たり面積">
          <a:extLst>
            <a:ext uri="{FF2B5EF4-FFF2-40B4-BE49-F238E27FC236}">
              <a16:creationId xmlns:a16="http://schemas.microsoft.com/office/drawing/2014/main" id="{487AD8C0-9806-4F2A-8C77-D82BA9745E0D}"/>
            </a:ext>
          </a:extLst>
        </xdr:cNvPr>
        <xdr:cNvSpPr txBox="1"/>
      </xdr:nvSpPr>
      <xdr:spPr>
        <a:xfrm>
          <a:off x="9391727" y="1006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136669</xdr:rowOff>
    </xdr:from>
    <xdr:ext cx="469744" cy="259045"/>
    <xdr:sp macro="" textlink="">
      <xdr:nvSpPr>
        <xdr:cNvPr id="162" name="n_2mainValue【体育館・プール】&#10;一人当たり面積">
          <a:extLst>
            <a:ext uri="{FF2B5EF4-FFF2-40B4-BE49-F238E27FC236}">
              <a16:creationId xmlns:a16="http://schemas.microsoft.com/office/drawing/2014/main" id="{FC303EBF-A011-4746-84B8-A561E194FB70}"/>
            </a:ext>
          </a:extLst>
        </xdr:cNvPr>
        <xdr:cNvSpPr txBox="1"/>
      </xdr:nvSpPr>
      <xdr:spPr>
        <a:xfrm>
          <a:off x="8515427" y="10080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3319</xdr:rowOff>
    </xdr:from>
    <xdr:ext cx="469744" cy="259045"/>
    <xdr:sp macro="" textlink="">
      <xdr:nvSpPr>
        <xdr:cNvPr id="163" name="n_3mainValue【体育館・プール】&#10;一人当たり面積">
          <a:extLst>
            <a:ext uri="{FF2B5EF4-FFF2-40B4-BE49-F238E27FC236}">
              <a16:creationId xmlns:a16="http://schemas.microsoft.com/office/drawing/2014/main" id="{3B1E6B2B-F186-4C22-BAC8-DC67CD6507DA}"/>
            </a:ext>
          </a:extLst>
        </xdr:cNvPr>
        <xdr:cNvSpPr txBox="1"/>
      </xdr:nvSpPr>
      <xdr:spPr>
        <a:xfrm>
          <a:off x="7626427" y="1011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19321</xdr:rowOff>
    </xdr:from>
    <xdr:ext cx="469744" cy="259045"/>
    <xdr:sp macro="" textlink="">
      <xdr:nvSpPr>
        <xdr:cNvPr id="164" name="n_4mainValue【体育館・プール】&#10;一人当たり面積">
          <a:extLst>
            <a:ext uri="{FF2B5EF4-FFF2-40B4-BE49-F238E27FC236}">
              <a16:creationId xmlns:a16="http://schemas.microsoft.com/office/drawing/2014/main" id="{6CF54224-BE18-4B71-999A-81D76DC5086F}"/>
            </a:ext>
          </a:extLst>
        </xdr:cNvPr>
        <xdr:cNvSpPr txBox="1"/>
      </xdr:nvSpPr>
      <xdr:spPr>
        <a:xfrm>
          <a:off x="673742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F997A184-F0A2-4317-B8D5-9ACD5448100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183B4006-EF4F-4E6F-8F0F-8F8E88F1AF0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23236873-976C-43A9-8818-18150EF011F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4B094825-E130-41C8-969B-1F76302A1E3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F60A0B95-89A0-4DF3-BFD7-F5B633900F9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AF9B17AA-96ED-4384-BB86-29268D98CC4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E5583A4C-1F62-4595-B5F6-D68529029B8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B25508E4-D5BA-49BD-B58E-D91D8F4319C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24D05E8F-1567-492F-A3C7-BA684EAF7D4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A5548E11-C630-45E9-9FBC-39D43A3FB57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D640560D-9319-4DC4-803D-62B218E8FB9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F83E27EE-4295-4A40-BF57-90203F3D56F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9060DB43-E149-4284-AFEA-9212AE96624D}"/>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FCDBBD71-B916-4F68-95A8-FE8E1823BE7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A196ACBB-F119-4954-9840-01AFDB3D9F6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DBAB2610-B8C0-4E29-8507-5AAF5A5D0E0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78B91D40-FDB8-4AD8-920D-7EC5367CEB6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DB507D29-E0FE-4F7E-B879-70418E4A9352}"/>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87DC707E-B15D-41A6-ABA3-3B39F04608A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0DC23C96-AFB5-44F9-8BCB-406DC3B032B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5" name="テキスト ボックス 184">
          <a:extLst>
            <a:ext uri="{FF2B5EF4-FFF2-40B4-BE49-F238E27FC236}">
              <a16:creationId xmlns:a16="http://schemas.microsoft.com/office/drawing/2014/main" id="{4DF3B246-86DB-42EE-869E-9CE36DF904B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19C8DDAA-DCA8-4188-8DB9-253BCEE8784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7" name="テキスト ボックス 186">
          <a:extLst>
            <a:ext uri="{FF2B5EF4-FFF2-40B4-BE49-F238E27FC236}">
              <a16:creationId xmlns:a16="http://schemas.microsoft.com/office/drawing/2014/main" id="{2311E682-6E23-4987-9DA7-8E5D0E31C472}"/>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a:extLst>
            <a:ext uri="{FF2B5EF4-FFF2-40B4-BE49-F238E27FC236}">
              <a16:creationId xmlns:a16="http://schemas.microsoft.com/office/drawing/2014/main" id="{22F38B0F-6BEB-4B90-AB87-3B876224381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114300</xdr:rowOff>
    </xdr:to>
    <xdr:cxnSp macro="">
      <xdr:nvCxnSpPr>
        <xdr:cNvPr id="189" name="直線コネクタ 188">
          <a:extLst>
            <a:ext uri="{FF2B5EF4-FFF2-40B4-BE49-F238E27FC236}">
              <a16:creationId xmlns:a16="http://schemas.microsoft.com/office/drawing/2014/main" id="{8E2BF238-9A43-4D91-86C8-ED15B4B60F4C}"/>
            </a:ext>
          </a:extLst>
        </xdr:cNvPr>
        <xdr:cNvCxnSpPr/>
      </xdr:nvCxnSpPr>
      <xdr:spPr>
        <a:xfrm flipV="1">
          <a:off x="4634865" y="135331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0" name="【福祉施設】&#10;有形固定資産減価償却率最小値テキスト">
          <a:extLst>
            <a:ext uri="{FF2B5EF4-FFF2-40B4-BE49-F238E27FC236}">
              <a16:creationId xmlns:a16="http://schemas.microsoft.com/office/drawing/2014/main" id="{AAD48195-FABD-4FA4-B7D0-B76659DE425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1" name="直線コネクタ 190">
          <a:extLst>
            <a:ext uri="{FF2B5EF4-FFF2-40B4-BE49-F238E27FC236}">
              <a16:creationId xmlns:a16="http://schemas.microsoft.com/office/drawing/2014/main" id="{19969BD2-7160-47E5-B0F7-C11E6C13576C}"/>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192" name="【福祉施設】&#10;有形固定資産減価償却率最大値テキスト">
          <a:extLst>
            <a:ext uri="{FF2B5EF4-FFF2-40B4-BE49-F238E27FC236}">
              <a16:creationId xmlns:a16="http://schemas.microsoft.com/office/drawing/2014/main" id="{A05D96E5-3187-49ED-BC61-F77779592D0D}"/>
            </a:ext>
          </a:extLst>
        </xdr:cNvPr>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193" name="直線コネクタ 192">
          <a:extLst>
            <a:ext uri="{FF2B5EF4-FFF2-40B4-BE49-F238E27FC236}">
              <a16:creationId xmlns:a16="http://schemas.microsoft.com/office/drawing/2014/main" id="{F6A60D61-6F18-44D9-8AFD-3216A1B10DEC}"/>
            </a:ext>
          </a:extLst>
        </xdr:cNvPr>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1922</xdr:rowOff>
    </xdr:from>
    <xdr:ext cx="405111" cy="259045"/>
    <xdr:sp macro="" textlink="">
      <xdr:nvSpPr>
        <xdr:cNvPr id="194" name="【福祉施設】&#10;有形固定資産減価償却率平均値テキスト">
          <a:extLst>
            <a:ext uri="{FF2B5EF4-FFF2-40B4-BE49-F238E27FC236}">
              <a16:creationId xmlns:a16="http://schemas.microsoft.com/office/drawing/2014/main" id="{28D79BDF-8190-4C55-954F-FB0441C0A436}"/>
            </a:ext>
          </a:extLst>
        </xdr:cNvPr>
        <xdr:cNvSpPr txBox="1"/>
      </xdr:nvSpPr>
      <xdr:spPr>
        <a:xfrm>
          <a:off x="4673600" y="1406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23495</xdr:rowOff>
    </xdr:from>
    <xdr:to>
      <xdr:col>24</xdr:col>
      <xdr:colOff>114300</xdr:colOff>
      <xdr:row>82</xdr:row>
      <xdr:rowOff>125095</xdr:rowOff>
    </xdr:to>
    <xdr:sp macro="" textlink="">
      <xdr:nvSpPr>
        <xdr:cNvPr id="195" name="フローチャート: 判断 194">
          <a:extLst>
            <a:ext uri="{FF2B5EF4-FFF2-40B4-BE49-F238E27FC236}">
              <a16:creationId xmlns:a16="http://schemas.microsoft.com/office/drawing/2014/main" id="{902DED43-315C-4867-B0CF-886EC3A1D2B3}"/>
            </a:ext>
          </a:extLst>
        </xdr:cNvPr>
        <xdr:cNvSpPr/>
      </xdr:nvSpPr>
      <xdr:spPr>
        <a:xfrm>
          <a:off x="4584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196" name="フローチャート: 判断 195">
          <a:extLst>
            <a:ext uri="{FF2B5EF4-FFF2-40B4-BE49-F238E27FC236}">
              <a16:creationId xmlns:a16="http://schemas.microsoft.com/office/drawing/2014/main" id="{B44CBF2E-7051-4A9C-A13C-D01BC3475100}"/>
            </a:ext>
          </a:extLst>
        </xdr:cNvPr>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95886</xdr:rowOff>
    </xdr:from>
    <xdr:to>
      <xdr:col>15</xdr:col>
      <xdr:colOff>101600</xdr:colOff>
      <xdr:row>82</xdr:row>
      <xdr:rowOff>26036</xdr:rowOff>
    </xdr:to>
    <xdr:sp macro="" textlink="">
      <xdr:nvSpPr>
        <xdr:cNvPr id="197" name="フローチャート: 判断 196">
          <a:extLst>
            <a:ext uri="{FF2B5EF4-FFF2-40B4-BE49-F238E27FC236}">
              <a16:creationId xmlns:a16="http://schemas.microsoft.com/office/drawing/2014/main" id="{6E801080-2246-42B7-B8BC-27282A809EBE}"/>
            </a:ext>
          </a:extLst>
        </xdr:cNvPr>
        <xdr:cNvSpPr/>
      </xdr:nvSpPr>
      <xdr:spPr>
        <a:xfrm>
          <a:off x="2857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198" name="フローチャート: 判断 197">
          <a:extLst>
            <a:ext uri="{FF2B5EF4-FFF2-40B4-BE49-F238E27FC236}">
              <a16:creationId xmlns:a16="http://schemas.microsoft.com/office/drawing/2014/main" id="{F3F36CB3-EC64-4D68-8C89-8614211EF971}"/>
            </a:ext>
          </a:extLst>
        </xdr:cNvPr>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133986</xdr:rowOff>
    </xdr:from>
    <xdr:to>
      <xdr:col>6</xdr:col>
      <xdr:colOff>38100</xdr:colOff>
      <xdr:row>82</xdr:row>
      <xdr:rowOff>64136</xdr:rowOff>
    </xdr:to>
    <xdr:sp macro="" textlink="">
      <xdr:nvSpPr>
        <xdr:cNvPr id="199" name="フローチャート: 判断 198">
          <a:extLst>
            <a:ext uri="{FF2B5EF4-FFF2-40B4-BE49-F238E27FC236}">
              <a16:creationId xmlns:a16="http://schemas.microsoft.com/office/drawing/2014/main" id="{B346EF55-6E3E-4BC2-9729-4EFC7E2B2F13}"/>
            </a:ext>
          </a:extLst>
        </xdr:cNvPr>
        <xdr:cNvSpPr/>
      </xdr:nvSpPr>
      <xdr:spPr>
        <a:xfrm>
          <a:off x="1079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663DFF65-61EE-4F1B-BE16-3440B101F33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6A53CEAA-0838-4CD1-BABD-8FF733D1966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FE448BE5-5DB9-4DD8-818E-6308B3DE111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99F430AB-BEC1-4092-83B5-148B04B6F63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AB0E80E6-7353-43F5-8889-306EE4CBC44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636</xdr:rowOff>
    </xdr:from>
    <xdr:to>
      <xdr:col>24</xdr:col>
      <xdr:colOff>114300</xdr:colOff>
      <xdr:row>82</xdr:row>
      <xdr:rowOff>102236</xdr:rowOff>
    </xdr:to>
    <xdr:sp macro="" textlink="">
      <xdr:nvSpPr>
        <xdr:cNvPr id="205" name="楕円 204">
          <a:extLst>
            <a:ext uri="{FF2B5EF4-FFF2-40B4-BE49-F238E27FC236}">
              <a16:creationId xmlns:a16="http://schemas.microsoft.com/office/drawing/2014/main" id="{E670129D-2C19-4D06-864D-7E3D3821663B}"/>
            </a:ext>
          </a:extLst>
        </xdr:cNvPr>
        <xdr:cNvSpPr/>
      </xdr:nvSpPr>
      <xdr:spPr>
        <a:xfrm>
          <a:off x="45847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23513</xdr:rowOff>
    </xdr:from>
    <xdr:ext cx="405111" cy="259045"/>
    <xdr:sp macro="" textlink="">
      <xdr:nvSpPr>
        <xdr:cNvPr id="206" name="【福祉施設】&#10;有形固定資産減価償却率該当値テキスト">
          <a:extLst>
            <a:ext uri="{FF2B5EF4-FFF2-40B4-BE49-F238E27FC236}">
              <a16:creationId xmlns:a16="http://schemas.microsoft.com/office/drawing/2014/main" id="{089FB94B-EFAE-45B6-89AF-57003B1B82DF}"/>
            </a:ext>
          </a:extLst>
        </xdr:cNvPr>
        <xdr:cNvSpPr txBox="1"/>
      </xdr:nvSpPr>
      <xdr:spPr>
        <a:xfrm>
          <a:off x="4673600"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128270</xdr:rowOff>
    </xdr:from>
    <xdr:to>
      <xdr:col>20</xdr:col>
      <xdr:colOff>38100</xdr:colOff>
      <xdr:row>82</xdr:row>
      <xdr:rowOff>58420</xdr:rowOff>
    </xdr:to>
    <xdr:sp macro="" textlink="">
      <xdr:nvSpPr>
        <xdr:cNvPr id="207" name="楕円 206">
          <a:extLst>
            <a:ext uri="{FF2B5EF4-FFF2-40B4-BE49-F238E27FC236}">
              <a16:creationId xmlns:a16="http://schemas.microsoft.com/office/drawing/2014/main" id="{D2BE5DB2-E413-4BC8-9F77-49DC849247B6}"/>
            </a:ext>
          </a:extLst>
        </xdr:cNvPr>
        <xdr:cNvSpPr/>
      </xdr:nvSpPr>
      <xdr:spPr>
        <a:xfrm>
          <a:off x="3746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7620</xdr:rowOff>
    </xdr:from>
    <xdr:to>
      <xdr:col>24</xdr:col>
      <xdr:colOff>63500</xdr:colOff>
      <xdr:row>82</xdr:row>
      <xdr:rowOff>51436</xdr:rowOff>
    </xdr:to>
    <xdr:cxnSp macro="">
      <xdr:nvCxnSpPr>
        <xdr:cNvPr id="208" name="直線コネクタ 207">
          <a:extLst>
            <a:ext uri="{FF2B5EF4-FFF2-40B4-BE49-F238E27FC236}">
              <a16:creationId xmlns:a16="http://schemas.microsoft.com/office/drawing/2014/main" id="{B397A4B7-DD4E-484B-A0B4-1F8540600E19}"/>
            </a:ext>
          </a:extLst>
        </xdr:cNvPr>
        <xdr:cNvCxnSpPr/>
      </xdr:nvCxnSpPr>
      <xdr:spPr>
        <a:xfrm>
          <a:off x="3797300" y="14066520"/>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82550</xdr:rowOff>
    </xdr:from>
    <xdr:to>
      <xdr:col>15</xdr:col>
      <xdr:colOff>101600</xdr:colOff>
      <xdr:row>82</xdr:row>
      <xdr:rowOff>12700</xdr:rowOff>
    </xdr:to>
    <xdr:sp macro="" textlink="">
      <xdr:nvSpPr>
        <xdr:cNvPr id="209" name="楕円 208">
          <a:extLst>
            <a:ext uri="{FF2B5EF4-FFF2-40B4-BE49-F238E27FC236}">
              <a16:creationId xmlns:a16="http://schemas.microsoft.com/office/drawing/2014/main" id="{CF89F4BB-A835-4F53-B9B2-4AF544DEA1E0}"/>
            </a:ext>
          </a:extLst>
        </xdr:cNvPr>
        <xdr:cNvSpPr/>
      </xdr:nvSpPr>
      <xdr:spPr>
        <a:xfrm>
          <a:off x="2857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133350</xdr:rowOff>
    </xdr:from>
    <xdr:to>
      <xdr:col>19</xdr:col>
      <xdr:colOff>177800</xdr:colOff>
      <xdr:row>82</xdr:row>
      <xdr:rowOff>7620</xdr:rowOff>
    </xdr:to>
    <xdr:cxnSp macro="">
      <xdr:nvCxnSpPr>
        <xdr:cNvPr id="210" name="直線コネクタ 209">
          <a:extLst>
            <a:ext uri="{FF2B5EF4-FFF2-40B4-BE49-F238E27FC236}">
              <a16:creationId xmlns:a16="http://schemas.microsoft.com/office/drawing/2014/main" id="{F039E6F6-C5AC-439B-9531-B2C55D0E35ED}"/>
            </a:ext>
          </a:extLst>
        </xdr:cNvPr>
        <xdr:cNvCxnSpPr/>
      </xdr:nvCxnSpPr>
      <xdr:spPr>
        <a:xfrm>
          <a:off x="2908300" y="14020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636</xdr:rowOff>
    </xdr:from>
    <xdr:to>
      <xdr:col>10</xdr:col>
      <xdr:colOff>165100</xdr:colOff>
      <xdr:row>81</xdr:row>
      <xdr:rowOff>102236</xdr:rowOff>
    </xdr:to>
    <xdr:sp macro="" textlink="">
      <xdr:nvSpPr>
        <xdr:cNvPr id="211" name="楕円 210">
          <a:extLst>
            <a:ext uri="{FF2B5EF4-FFF2-40B4-BE49-F238E27FC236}">
              <a16:creationId xmlns:a16="http://schemas.microsoft.com/office/drawing/2014/main" id="{66F801FD-D7C9-413A-A628-43AEFDFBE8A2}"/>
            </a:ext>
          </a:extLst>
        </xdr:cNvPr>
        <xdr:cNvSpPr/>
      </xdr:nvSpPr>
      <xdr:spPr>
        <a:xfrm>
          <a:off x="1968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51436</xdr:rowOff>
    </xdr:from>
    <xdr:to>
      <xdr:col>15</xdr:col>
      <xdr:colOff>50800</xdr:colOff>
      <xdr:row>81</xdr:row>
      <xdr:rowOff>133350</xdr:rowOff>
    </xdr:to>
    <xdr:cxnSp macro="">
      <xdr:nvCxnSpPr>
        <xdr:cNvPr id="212" name="直線コネクタ 211">
          <a:extLst>
            <a:ext uri="{FF2B5EF4-FFF2-40B4-BE49-F238E27FC236}">
              <a16:creationId xmlns:a16="http://schemas.microsoft.com/office/drawing/2014/main" id="{85ED917C-3F29-4469-AC75-6066EE3584DC}"/>
            </a:ext>
          </a:extLst>
        </xdr:cNvPr>
        <xdr:cNvCxnSpPr/>
      </xdr:nvCxnSpPr>
      <xdr:spPr>
        <a:xfrm>
          <a:off x="2019300" y="13938886"/>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34925</xdr:rowOff>
    </xdr:from>
    <xdr:to>
      <xdr:col>6</xdr:col>
      <xdr:colOff>38100</xdr:colOff>
      <xdr:row>81</xdr:row>
      <xdr:rowOff>136525</xdr:rowOff>
    </xdr:to>
    <xdr:sp macro="" textlink="">
      <xdr:nvSpPr>
        <xdr:cNvPr id="213" name="楕円 212">
          <a:extLst>
            <a:ext uri="{FF2B5EF4-FFF2-40B4-BE49-F238E27FC236}">
              <a16:creationId xmlns:a16="http://schemas.microsoft.com/office/drawing/2014/main" id="{042825A8-CA40-4886-B3F2-6C829671B092}"/>
            </a:ext>
          </a:extLst>
        </xdr:cNvPr>
        <xdr:cNvSpPr/>
      </xdr:nvSpPr>
      <xdr:spPr>
        <a:xfrm>
          <a:off x="1079500" y="1392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51436</xdr:rowOff>
    </xdr:from>
    <xdr:to>
      <xdr:col>10</xdr:col>
      <xdr:colOff>114300</xdr:colOff>
      <xdr:row>81</xdr:row>
      <xdr:rowOff>85725</xdr:rowOff>
    </xdr:to>
    <xdr:cxnSp macro="">
      <xdr:nvCxnSpPr>
        <xdr:cNvPr id="214" name="直線コネクタ 213">
          <a:extLst>
            <a:ext uri="{FF2B5EF4-FFF2-40B4-BE49-F238E27FC236}">
              <a16:creationId xmlns:a16="http://schemas.microsoft.com/office/drawing/2014/main" id="{D9672A7E-9E58-460C-B68E-2C4BFF18ADCD}"/>
            </a:ext>
          </a:extLst>
        </xdr:cNvPr>
        <xdr:cNvCxnSpPr/>
      </xdr:nvCxnSpPr>
      <xdr:spPr>
        <a:xfrm flipV="1">
          <a:off x="1130300" y="139388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81932</xdr:rowOff>
    </xdr:from>
    <xdr:ext cx="405111" cy="259045"/>
    <xdr:sp macro="" textlink="">
      <xdr:nvSpPr>
        <xdr:cNvPr id="215" name="n_1aveValue【福祉施設】&#10;有形固定資産減価償却率">
          <a:extLst>
            <a:ext uri="{FF2B5EF4-FFF2-40B4-BE49-F238E27FC236}">
              <a16:creationId xmlns:a16="http://schemas.microsoft.com/office/drawing/2014/main" id="{325F1731-78CF-467C-A4D6-F1D39746EF85}"/>
            </a:ext>
          </a:extLst>
        </xdr:cNvPr>
        <xdr:cNvSpPr txBox="1"/>
      </xdr:nvSpPr>
      <xdr:spPr>
        <a:xfrm>
          <a:off x="3582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17163</xdr:rowOff>
    </xdr:from>
    <xdr:ext cx="405111" cy="259045"/>
    <xdr:sp macro="" textlink="">
      <xdr:nvSpPr>
        <xdr:cNvPr id="216" name="n_2aveValue【福祉施設】&#10;有形固定資産減価償却率">
          <a:extLst>
            <a:ext uri="{FF2B5EF4-FFF2-40B4-BE49-F238E27FC236}">
              <a16:creationId xmlns:a16="http://schemas.microsoft.com/office/drawing/2014/main" id="{20130F4D-0FA3-4363-8E89-DF2AA67D46C8}"/>
            </a:ext>
          </a:extLst>
        </xdr:cNvPr>
        <xdr:cNvSpPr txBox="1"/>
      </xdr:nvSpPr>
      <xdr:spPr>
        <a:xfrm>
          <a:off x="2705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217" name="n_3aveValue【福祉施設】&#10;有形固定資産減価償却率">
          <a:extLst>
            <a:ext uri="{FF2B5EF4-FFF2-40B4-BE49-F238E27FC236}">
              <a16:creationId xmlns:a16="http://schemas.microsoft.com/office/drawing/2014/main" id="{F13E2D0D-20A8-4E9E-B8FD-9F3B13B3AA8C}"/>
            </a:ext>
          </a:extLst>
        </xdr:cNvPr>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55263</xdr:rowOff>
    </xdr:from>
    <xdr:ext cx="405111" cy="259045"/>
    <xdr:sp macro="" textlink="">
      <xdr:nvSpPr>
        <xdr:cNvPr id="218" name="n_4aveValue【福祉施設】&#10;有形固定資産減価償却率">
          <a:extLst>
            <a:ext uri="{FF2B5EF4-FFF2-40B4-BE49-F238E27FC236}">
              <a16:creationId xmlns:a16="http://schemas.microsoft.com/office/drawing/2014/main" id="{5316E07F-00D1-4E9A-A12A-6BD6F11AA7BD}"/>
            </a:ext>
          </a:extLst>
        </xdr:cNvPr>
        <xdr:cNvSpPr txBox="1"/>
      </xdr:nvSpPr>
      <xdr:spPr>
        <a:xfrm>
          <a:off x="927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74947</xdr:rowOff>
    </xdr:from>
    <xdr:ext cx="405111" cy="259045"/>
    <xdr:sp macro="" textlink="">
      <xdr:nvSpPr>
        <xdr:cNvPr id="219" name="n_1mainValue【福祉施設】&#10;有形固定資産減価償却率">
          <a:extLst>
            <a:ext uri="{FF2B5EF4-FFF2-40B4-BE49-F238E27FC236}">
              <a16:creationId xmlns:a16="http://schemas.microsoft.com/office/drawing/2014/main" id="{6894CCAB-BF2A-4A6A-9D1B-B1A2F9C19776}"/>
            </a:ext>
          </a:extLst>
        </xdr:cNvPr>
        <xdr:cNvSpPr txBox="1"/>
      </xdr:nvSpPr>
      <xdr:spPr>
        <a:xfrm>
          <a:off x="3582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29227</xdr:rowOff>
    </xdr:from>
    <xdr:ext cx="405111" cy="259045"/>
    <xdr:sp macro="" textlink="">
      <xdr:nvSpPr>
        <xdr:cNvPr id="220" name="n_2mainValue【福祉施設】&#10;有形固定資産減価償却率">
          <a:extLst>
            <a:ext uri="{FF2B5EF4-FFF2-40B4-BE49-F238E27FC236}">
              <a16:creationId xmlns:a16="http://schemas.microsoft.com/office/drawing/2014/main" id="{7406F99F-E36D-429C-8C30-C64EFA72727D}"/>
            </a:ext>
          </a:extLst>
        </xdr:cNvPr>
        <xdr:cNvSpPr txBox="1"/>
      </xdr:nvSpPr>
      <xdr:spPr>
        <a:xfrm>
          <a:off x="27057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118763</xdr:rowOff>
    </xdr:from>
    <xdr:ext cx="405111" cy="259045"/>
    <xdr:sp macro="" textlink="">
      <xdr:nvSpPr>
        <xdr:cNvPr id="221" name="n_3mainValue【福祉施設】&#10;有形固定資産減価償却率">
          <a:extLst>
            <a:ext uri="{FF2B5EF4-FFF2-40B4-BE49-F238E27FC236}">
              <a16:creationId xmlns:a16="http://schemas.microsoft.com/office/drawing/2014/main" id="{176657F5-0B03-4EC5-A2B7-ED9FD479EE79}"/>
            </a:ext>
          </a:extLst>
        </xdr:cNvPr>
        <xdr:cNvSpPr txBox="1"/>
      </xdr:nvSpPr>
      <xdr:spPr>
        <a:xfrm>
          <a:off x="1816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153052</xdr:rowOff>
    </xdr:from>
    <xdr:ext cx="405111" cy="259045"/>
    <xdr:sp macro="" textlink="">
      <xdr:nvSpPr>
        <xdr:cNvPr id="222" name="n_4mainValue【福祉施設】&#10;有形固定資産減価償却率">
          <a:extLst>
            <a:ext uri="{FF2B5EF4-FFF2-40B4-BE49-F238E27FC236}">
              <a16:creationId xmlns:a16="http://schemas.microsoft.com/office/drawing/2014/main" id="{4959933C-9AA2-4678-8D77-44749C457957}"/>
            </a:ext>
          </a:extLst>
        </xdr:cNvPr>
        <xdr:cNvSpPr txBox="1"/>
      </xdr:nvSpPr>
      <xdr:spPr>
        <a:xfrm>
          <a:off x="9277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15512904-D3D7-4A3F-B270-262E7B86BD3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1769C7A5-884B-4135-93AD-2EC001BB515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D4400843-7B53-4280-92C9-986C4271A10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44C433AA-9384-4ED3-A1B1-CFC36760374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B04FB75F-A827-4F5C-90E5-C654333C129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319E94F6-ACD4-49B6-A4C3-4E42FF42396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F2CA6A9E-2093-4131-85C1-AEB4EC544AD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F8300A96-3D22-4C76-8874-03B5DC24892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56CF2CE9-A793-45BF-A378-2C282BFF6B7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2C3565BA-B1DE-45FA-B1EC-31BE84793F7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3" name="直線コネクタ 232">
          <a:extLst>
            <a:ext uri="{FF2B5EF4-FFF2-40B4-BE49-F238E27FC236}">
              <a16:creationId xmlns:a16="http://schemas.microsoft.com/office/drawing/2014/main" id="{E2A8E9EC-52E2-44A4-9890-E4A430EFAF23}"/>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4" name="テキスト ボックス 233">
          <a:extLst>
            <a:ext uri="{FF2B5EF4-FFF2-40B4-BE49-F238E27FC236}">
              <a16:creationId xmlns:a16="http://schemas.microsoft.com/office/drawing/2014/main" id="{6BC1A441-B0FA-4C2B-96A9-92D941F8CCB9}"/>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5" name="直線コネクタ 234">
          <a:extLst>
            <a:ext uri="{FF2B5EF4-FFF2-40B4-BE49-F238E27FC236}">
              <a16:creationId xmlns:a16="http://schemas.microsoft.com/office/drawing/2014/main" id="{2FB4E07C-DF5F-4526-BC97-2A7D008887B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6" name="テキスト ボックス 235">
          <a:extLst>
            <a:ext uri="{FF2B5EF4-FFF2-40B4-BE49-F238E27FC236}">
              <a16:creationId xmlns:a16="http://schemas.microsoft.com/office/drawing/2014/main" id="{70128475-2C51-430A-AD12-13E6B2DE6A7E}"/>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7" name="直線コネクタ 236">
          <a:extLst>
            <a:ext uri="{FF2B5EF4-FFF2-40B4-BE49-F238E27FC236}">
              <a16:creationId xmlns:a16="http://schemas.microsoft.com/office/drawing/2014/main" id="{CE6EB2E7-8B59-4087-919D-7B2CE1EC65CF}"/>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8" name="テキスト ボックス 237">
          <a:extLst>
            <a:ext uri="{FF2B5EF4-FFF2-40B4-BE49-F238E27FC236}">
              <a16:creationId xmlns:a16="http://schemas.microsoft.com/office/drawing/2014/main" id="{53F45C28-A1A3-4045-B1E0-A2B275E425B8}"/>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833906C4-968D-46B8-9AD2-4D02EAE7DA9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254C820C-D5EA-4691-AFA6-F0A85F23E17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福祉施設】&#10;一人当たり面積グラフ枠">
          <a:extLst>
            <a:ext uri="{FF2B5EF4-FFF2-40B4-BE49-F238E27FC236}">
              <a16:creationId xmlns:a16="http://schemas.microsoft.com/office/drawing/2014/main" id="{8F20F77C-95EA-45B1-B293-8865C0046DD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75819</xdr:rowOff>
    </xdr:to>
    <xdr:cxnSp macro="">
      <xdr:nvCxnSpPr>
        <xdr:cNvPr id="242" name="直線コネクタ 241">
          <a:extLst>
            <a:ext uri="{FF2B5EF4-FFF2-40B4-BE49-F238E27FC236}">
              <a16:creationId xmlns:a16="http://schemas.microsoft.com/office/drawing/2014/main" id="{27C2A7E4-2674-4372-99B9-A6346ED2A83A}"/>
            </a:ext>
          </a:extLst>
        </xdr:cNvPr>
        <xdr:cNvCxnSpPr/>
      </xdr:nvCxnSpPr>
      <xdr:spPr>
        <a:xfrm flipV="1">
          <a:off x="10476865" y="13390626"/>
          <a:ext cx="0" cy="1258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243" name="【福祉施設】&#10;一人当たり面積最小値テキスト">
          <a:extLst>
            <a:ext uri="{FF2B5EF4-FFF2-40B4-BE49-F238E27FC236}">
              <a16:creationId xmlns:a16="http://schemas.microsoft.com/office/drawing/2014/main" id="{40241500-50BD-4518-938C-12E9270630A7}"/>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244" name="直線コネクタ 243">
          <a:extLst>
            <a:ext uri="{FF2B5EF4-FFF2-40B4-BE49-F238E27FC236}">
              <a16:creationId xmlns:a16="http://schemas.microsoft.com/office/drawing/2014/main" id="{B3D792DA-CE7E-4259-B1D0-2C84753BF8DC}"/>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245" name="【福祉施設】&#10;一人当たり面積最大値テキスト">
          <a:extLst>
            <a:ext uri="{FF2B5EF4-FFF2-40B4-BE49-F238E27FC236}">
              <a16:creationId xmlns:a16="http://schemas.microsoft.com/office/drawing/2014/main" id="{06D9CF24-25AB-42B3-BB09-84AFF63B041E}"/>
            </a:ext>
          </a:extLst>
        </xdr:cNvPr>
        <xdr:cNvSpPr txBox="1"/>
      </xdr:nvSpPr>
      <xdr:spPr>
        <a:xfrm>
          <a:off x="10515600" y="131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246" name="直線コネクタ 245">
          <a:extLst>
            <a:ext uri="{FF2B5EF4-FFF2-40B4-BE49-F238E27FC236}">
              <a16:creationId xmlns:a16="http://schemas.microsoft.com/office/drawing/2014/main" id="{2208AE67-EEA0-4AEC-9356-F6A37CBE12C0}"/>
            </a:ext>
          </a:extLst>
        </xdr:cNvPr>
        <xdr:cNvCxnSpPr/>
      </xdr:nvCxnSpPr>
      <xdr:spPr>
        <a:xfrm>
          <a:off x="10388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120032</xdr:rowOff>
    </xdr:from>
    <xdr:ext cx="469744" cy="259045"/>
    <xdr:sp macro="" textlink="">
      <xdr:nvSpPr>
        <xdr:cNvPr id="247" name="【福祉施設】&#10;一人当たり面積平均値テキスト">
          <a:extLst>
            <a:ext uri="{FF2B5EF4-FFF2-40B4-BE49-F238E27FC236}">
              <a16:creationId xmlns:a16="http://schemas.microsoft.com/office/drawing/2014/main" id="{994E4AC1-AD08-4FD5-B92F-0EC8D4A18389}"/>
            </a:ext>
          </a:extLst>
        </xdr:cNvPr>
        <xdr:cNvSpPr txBox="1"/>
      </xdr:nvSpPr>
      <xdr:spPr>
        <a:xfrm>
          <a:off x="10515600" y="1435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141605</xdr:rowOff>
    </xdr:from>
    <xdr:to>
      <xdr:col>55</xdr:col>
      <xdr:colOff>50800</xdr:colOff>
      <xdr:row>84</xdr:row>
      <xdr:rowOff>71755</xdr:rowOff>
    </xdr:to>
    <xdr:sp macro="" textlink="">
      <xdr:nvSpPr>
        <xdr:cNvPr id="248" name="フローチャート: 判断 247">
          <a:extLst>
            <a:ext uri="{FF2B5EF4-FFF2-40B4-BE49-F238E27FC236}">
              <a16:creationId xmlns:a16="http://schemas.microsoft.com/office/drawing/2014/main" id="{A4848D3F-8BFB-4968-8352-53C4F0C269F5}"/>
            </a:ext>
          </a:extLst>
        </xdr:cNvPr>
        <xdr:cNvSpPr/>
      </xdr:nvSpPr>
      <xdr:spPr>
        <a:xfrm>
          <a:off x="104267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249" name="フローチャート: 判断 248">
          <a:extLst>
            <a:ext uri="{FF2B5EF4-FFF2-40B4-BE49-F238E27FC236}">
              <a16:creationId xmlns:a16="http://schemas.microsoft.com/office/drawing/2014/main" id="{DC687B2A-CCB6-4710-BFB4-9EC9B2DACE97}"/>
            </a:ext>
          </a:extLst>
        </xdr:cNvPr>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250" name="フローチャート: 判断 249">
          <a:extLst>
            <a:ext uri="{FF2B5EF4-FFF2-40B4-BE49-F238E27FC236}">
              <a16:creationId xmlns:a16="http://schemas.microsoft.com/office/drawing/2014/main" id="{710E20F5-728E-4EA5-8234-2EB84D18E39A}"/>
            </a:ext>
          </a:extLst>
        </xdr:cNvPr>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141605</xdr:rowOff>
    </xdr:from>
    <xdr:to>
      <xdr:col>41</xdr:col>
      <xdr:colOff>101600</xdr:colOff>
      <xdr:row>84</xdr:row>
      <xdr:rowOff>71755</xdr:rowOff>
    </xdr:to>
    <xdr:sp macro="" textlink="">
      <xdr:nvSpPr>
        <xdr:cNvPr id="251" name="フローチャート: 判断 250">
          <a:extLst>
            <a:ext uri="{FF2B5EF4-FFF2-40B4-BE49-F238E27FC236}">
              <a16:creationId xmlns:a16="http://schemas.microsoft.com/office/drawing/2014/main" id="{64FCDB40-E908-4155-8B3F-B4A13CEBAAEB}"/>
            </a:ext>
          </a:extLst>
        </xdr:cNvPr>
        <xdr:cNvSpPr/>
      </xdr:nvSpPr>
      <xdr:spPr>
        <a:xfrm>
          <a:off x="7810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153606</xdr:rowOff>
    </xdr:from>
    <xdr:to>
      <xdr:col>36</xdr:col>
      <xdr:colOff>165100</xdr:colOff>
      <xdr:row>84</xdr:row>
      <xdr:rowOff>83756</xdr:rowOff>
    </xdr:to>
    <xdr:sp macro="" textlink="">
      <xdr:nvSpPr>
        <xdr:cNvPr id="252" name="フローチャート: 判断 251">
          <a:extLst>
            <a:ext uri="{FF2B5EF4-FFF2-40B4-BE49-F238E27FC236}">
              <a16:creationId xmlns:a16="http://schemas.microsoft.com/office/drawing/2014/main" id="{DDE1FBDA-5824-4E94-A23B-F4E79525A79A}"/>
            </a:ext>
          </a:extLst>
        </xdr:cNvPr>
        <xdr:cNvSpPr/>
      </xdr:nvSpPr>
      <xdr:spPr>
        <a:xfrm>
          <a:off x="6921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044C9614-8F04-4189-8515-E3417C9AF28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9F02E18D-4F46-46AF-AE52-190BB85615F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E4BD5434-43B3-4BC5-B55F-1B9114438D8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D410D17A-7C99-4981-A690-6CA0BA334F6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533792F6-DD77-4B1D-B9CC-E7D99E9D001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29590</xdr:rowOff>
    </xdr:from>
    <xdr:to>
      <xdr:col>55</xdr:col>
      <xdr:colOff>50800</xdr:colOff>
      <xdr:row>82</xdr:row>
      <xdr:rowOff>131190</xdr:rowOff>
    </xdr:to>
    <xdr:sp macro="" textlink="">
      <xdr:nvSpPr>
        <xdr:cNvPr id="258" name="楕円 257">
          <a:extLst>
            <a:ext uri="{FF2B5EF4-FFF2-40B4-BE49-F238E27FC236}">
              <a16:creationId xmlns:a16="http://schemas.microsoft.com/office/drawing/2014/main" id="{475A157A-2A0D-4B16-B2DE-23B74C43C561}"/>
            </a:ext>
          </a:extLst>
        </xdr:cNvPr>
        <xdr:cNvSpPr/>
      </xdr:nvSpPr>
      <xdr:spPr>
        <a:xfrm>
          <a:off x="10426700" y="1408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52467</xdr:rowOff>
    </xdr:from>
    <xdr:ext cx="469744" cy="259045"/>
    <xdr:sp macro="" textlink="">
      <xdr:nvSpPr>
        <xdr:cNvPr id="259" name="【福祉施設】&#10;一人当たり面積該当値テキスト">
          <a:extLst>
            <a:ext uri="{FF2B5EF4-FFF2-40B4-BE49-F238E27FC236}">
              <a16:creationId xmlns:a16="http://schemas.microsoft.com/office/drawing/2014/main" id="{B3170FBC-0AD9-4A70-A678-A2BE203885BC}"/>
            </a:ext>
          </a:extLst>
        </xdr:cNvPr>
        <xdr:cNvSpPr txBox="1"/>
      </xdr:nvSpPr>
      <xdr:spPr>
        <a:xfrm>
          <a:off x="10515600" y="139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42163</xdr:rowOff>
    </xdr:from>
    <xdr:to>
      <xdr:col>50</xdr:col>
      <xdr:colOff>165100</xdr:colOff>
      <xdr:row>82</xdr:row>
      <xdr:rowOff>143763</xdr:rowOff>
    </xdr:to>
    <xdr:sp macro="" textlink="">
      <xdr:nvSpPr>
        <xdr:cNvPr id="260" name="楕円 259">
          <a:extLst>
            <a:ext uri="{FF2B5EF4-FFF2-40B4-BE49-F238E27FC236}">
              <a16:creationId xmlns:a16="http://schemas.microsoft.com/office/drawing/2014/main" id="{6B666835-C203-4B2E-85E5-329F6D11E9A5}"/>
            </a:ext>
          </a:extLst>
        </xdr:cNvPr>
        <xdr:cNvSpPr/>
      </xdr:nvSpPr>
      <xdr:spPr>
        <a:xfrm>
          <a:off x="9588500" y="1410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80390</xdr:rowOff>
    </xdr:from>
    <xdr:to>
      <xdr:col>55</xdr:col>
      <xdr:colOff>0</xdr:colOff>
      <xdr:row>82</xdr:row>
      <xdr:rowOff>92963</xdr:rowOff>
    </xdr:to>
    <xdr:cxnSp macro="">
      <xdr:nvCxnSpPr>
        <xdr:cNvPr id="261" name="直線コネクタ 260">
          <a:extLst>
            <a:ext uri="{FF2B5EF4-FFF2-40B4-BE49-F238E27FC236}">
              <a16:creationId xmlns:a16="http://schemas.microsoft.com/office/drawing/2014/main" id="{EE2D211C-4217-4005-8A38-89F03E450C2F}"/>
            </a:ext>
          </a:extLst>
        </xdr:cNvPr>
        <xdr:cNvCxnSpPr/>
      </xdr:nvCxnSpPr>
      <xdr:spPr>
        <a:xfrm flipV="1">
          <a:off x="9639300" y="14139290"/>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55880</xdr:rowOff>
    </xdr:from>
    <xdr:to>
      <xdr:col>46</xdr:col>
      <xdr:colOff>38100</xdr:colOff>
      <xdr:row>82</xdr:row>
      <xdr:rowOff>157480</xdr:rowOff>
    </xdr:to>
    <xdr:sp macro="" textlink="">
      <xdr:nvSpPr>
        <xdr:cNvPr id="262" name="楕円 261">
          <a:extLst>
            <a:ext uri="{FF2B5EF4-FFF2-40B4-BE49-F238E27FC236}">
              <a16:creationId xmlns:a16="http://schemas.microsoft.com/office/drawing/2014/main" id="{B5827ACC-2EC5-4024-94D8-6520DFDBEDB5}"/>
            </a:ext>
          </a:extLst>
        </xdr:cNvPr>
        <xdr:cNvSpPr/>
      </xdr:nvSpPr>
      <xdr:spPr>
        <a:xfrm>
          <a:off x="8699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92963</xdr:rowOff>
    </xdr:from>
    <xdr:to>
      <xdr:col>50</xdr:col>
      <xdr:colOff>114300</xdr:colOff>
      <xdr:row>82</xdr:row>
      <xdr:rowOff>106680</xdr:rowOff>
    </xdr:to>
    <xdr:cxnSp macro="">
      <xdr:nvCxnSpPr>
        <xdr:cNvPr id="263" name="直線コネクタ 262">
          <a:extLst>
            <a:ext uri="{FF2B5EF4-FFF2-40B4-BE49-F238E27FC236}">
              <a16:creationId xmlns:a16="http://schemas.microsoft.com/office/drawing/2014/main" id="{410A63DC-443D-4A2D-BB1E-DEC1CA537361}"/>
            </a:ext>
          </a:extLst>
        </xdr:cNvPr>
        <xdr:cNvCxnSpPr/>
      </xdr:nvCxnSpPr>
      <xdr:spPr>
        <a:xfrm flipV="1">
          <a:off x="8750300" y="14151863"/>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127888</xdr:rowOff>
    </xdr:from>
    <xdr:to>
      <xdr:col>41</xdr:col>
      <xdr:colOff>101600</xdr:colOff>
      <xdr:row>83</xdr:row>
      <xdr:rowOff>58038</xdr:rowOff>
    </xdr:to>
    <xdr:sp macro="" textlink="">
      <xdr:nvSpPr>
        <xdr:cNvPr id="264" name="楕円 263">
          <a:extLst>
            <a:ext uri="{FF2B5EF4-FFF2-40B4-BE49-F238E27FC236}">
              <a16:creationId xmlns:a16="http://schemas.microsoft.com/office/drawing/2014/main" id="{CDA651EC-2DAC-4061-A664-EE65ED3837B7}"/>
            </a:ext>
          </a:extLst>
        </xdr:cNvPr>
        <xdr:cNvSpPr/>
      </xdr:nvSpPr>
      <xdr:spPr>
        <a:xfrm>
          <a:off x="7810500" y="1418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106680</xdr:rowOff>
    </xdr:from>
    <xdr:to>
      <xdr:col>45</xdr:col>
      <xdr:colOff>177800</xdr:colOff>
      <xdr:row>83</xdr:row>
      <xdr:rowOff>7238</xdr:rowOff>
    </xdr:to>
    <xdr:cxnSp macro="">
      <xdr:nvCxnSpPr>
        <xdr:cNvPr id="265" name="直線コネクタ 264">
          <a:extLst>
            <a:ext uri="{FF2B5EF4-FFF2-40B4-BE49-F238E27FC236}">
              <a16:creationId xmlns:a16="http://schemas.microsoft.com/office/drawing/2014/main" id="{84E8F88A-602A-463C-92A8-DC69243990BF}"/>
            </a:ext>
          </a:extLst>
        </xdr:cNvPr>
        <xdr:cNvCxnSpPr/>
      </xdr:nvCxnSpPr>
      <xdr:spPr>
        <a:xfrm flipV="1">
          <a:off x="7861300" y="14165580"/>
          <a:ext cx="889000" cy="7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35877</xdr:rowOff>
    </xdr:from>
    <xdr:to>
      <xdr:col>36</xdr:col>
      <xdr:colOff>165100</xdr:colOff>
      <xdr:row>83</xdr:row>
      <xdr:rowOff>137477</xdr:rowOff>
    </xdr:to>
    <xdr:sp macro="" textlink="">
      <xdr:nvSpPr>
        <xdr:cNvPr id="266" name="楕円 265">
          <a:extLst>
            <a:ext uri="{FF2B5EF4-FFF2-40B4-BE49-F238E27FC236}">
              <a16:creationId xmlns:a16="http://schemas.microsoft.com/office/drawing/2014/main" id="{88256DE1-5A46-4116-94AD-4DBFE4995684}"/>
            </a:ext>
          </a:extLst>
        </xdr:cNvPr>
        <xdr:cNvSpPr/>
      </xdr:nvSpPr>
      <xdr:spPr>
        <a:xfrm>
          <a:off x="6921500" y="1426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7238</xdr:rowOff>
    </xdr:from>
    <xdr:to>
      <xdr:col>41</xdr:col>
      <xdr:colOff>50800</xdr:colOff>
      <xdr:row>83</xdr:row>
      <xdr:rowOff>86677</xdr:rowOff>
    </xdr:to>
    <xdr:cxnSp macro="">
      <xdr:nvCxnSpPr>
        <xdr:cNvPr id="267" name="直線コネクタ 266">
          <a:extLst>
            <a:ext uri="{FF2B5EF4-FFF2-40B4-BE49-F238E27FC236}">
              <a16:creationId xmlns:a16="http://schemas.microsoft.com/office/drawing/2014/main" id="{DC5F18F5-1568-41E9-9762-9027127CBFF9}"/>
            </a:ext>
          </a:extLst>
        </xdr:cNvPr>
        <xdr:cNvCxnSpPr/>
      </xdr:nvCxnSpPr>
      <xdr:spPr>
        <a:xfrm flipV="1">
          <a:off x="6972300" y="14237588"/>
          <a:ext cx="889000" cy="7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268" name="n_1aveValue【福祉施設】&#10;一人当たり面積">
          <a:extLst>
            <a:ext uri="{FF2B5EF4-FFF2-40B4-BE49-F238E27FC236}">
              <a16:creationId xmlns:a16="http://schemas.microsoft.com/office/drawing/2014/main" id="{33210A43-CDD3-45F4-A9C3-6B6871A9221B}"/>
            </a:ext>
          </a:extLst>
        </xdr:cNvPr>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93742</xdr:rowOff>
    </xdr:from>
    <xdr:ext cx="469744" cy="259045"/>
    <xdr:sp macro="" textlink="">
      <xdr:nvSpPr>
        <xdr:cNvPr id="269" name="n_2aveValue【福祉施設】&#10;一人当たり面積">
          <a:extLst>
            <a:ext uri="{FF2B5EF4-FFF2-40B4-BE49-F238E27FC236}">
              <a16:creationId xmlns:a16="http://schemas.microsoft.com/office/drawing/2014/main" id="{984A2DBB-4F8D-4EAF-BBA6-E2CAC9D512B8}"/>
            </a:ext>
          </a:extLst>
        </xdr:cNvPr>
        <xdr:cNvSpPr txBox="1"/>
      </xdr:nvSpPr>
      <xdr:spPr>
        <a:xfrm>
          <a:off x="8515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62882</xdr:rowOff>
    </xdr:from>
    <xdr:ext cx="469744" cy="259045"/>
    <xdr:sp macro="" textlink="">
      <xdr:nvSpPr>
        <xdr:cNvPr id="270" name="n_3aveValue【福祉施設】&#10;一人当たり面積">
          <a:extLst>
            <a:ext uri="{FF2B5EF4-FFF2-40B4-BE49-F238E27FC236}">
              <a16:creationId xmlns:a16="http://schemas.microsoft.com/office/drawing/2014/main" id="{705DA557-6146-4A7C-BC90-16BFC71F803B}"/>
            </a:ext>
          </a:extLst>
        </xdr:cNvPr>
        <xdr:cNvSpPr txBox="1"/>
      </xdr:nvSpPr>
      <xdr:spPr>
        <a:xfrm>
          <a:off x="7626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74883</xdr:rowOff>
    </xdr:from>
    <xdr:ext cx="469744" cy="259045"/>
    <xdr:sp macro="" textlink="">
      <xdr:nvSpPr>
        <xdr:cNvPr id="271" name="n_4aveValue【福祉施設】&#10;一人当たり面積">
          <a:extLst>
            <a:ext uri="{FF2B5EF4-FFF2-40B4-BE49-F238E27FC236}">
              <a16:creationId xmlns:a16="http://schemas.microsoft.com/office/drawing/2014/main" id="{16A2521A-2AC2-4723-A2A3-8F1CF7DFE277}"/>
            </a:ext>
          </a:extLst>
        </xdr:cNvPr>
        <xdr:cNvSpPr txBox="1"/>
      </xdr:nvSpPr>
      <xdr:spPr>
        <a:xfrm>
          <a:off x="67374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160290</xdr:rowOff>
    </xdr:from>
    <xdr:ext cx="469744" cy="259045"/>
    <xdr:sp macro="" textlink="">
      <xdr:nvSpPr>
        <xdr:cNvPr id="272" name="n_1mainValue【福祉施設】&#10;一人当たり面積">
          <a:extLst>
            <a:ext uri="{FF2B5EF4-FFF2-40B4-BE49-F238E27FC236}">
              <a16:creationId xmlns:a16="http://schemas.microsoft.com/office/drawing/2014/main" id="{AF17EAAA-5A37-495D-8A9D-922BA62DED92}"/>
            </a:ext>
          </a:extLst>
        </xdr:cNvPr>
        <xdr:cNvSpPr txBox="1"/>
      </xdr:nvSpPr>
      <xdr:spPr>
        <a:xfrm>
          <a:off x="9391727" y="13876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2557</xdr:rowOff>
    </xdr:from>
    <xdr:ext cx="469744" cy="259045"/>
    <xdr:sp macro="" textlink="">
      <xdr:nvSpPr>
        <xdr:cNvPr id="273" name="n_2mainValue【福祉施設】&#10;一人当たり面積">
          <a:extLst>
            <a:ext uri="{FF2B5EF4-FFF2-40B4-BE49-F238E27FC236}">
              <a16:creationId xmlns:a16="http://schemas.microsoft.com/office/drawing/2014/main" id="{3F68F767-A1D8-4E5F-B87B-EBFB26FE412C}"/>
            </a:ext>
          </a:extLst>
        </xdr:cNvPr>
        <xdr:cNvSpPr txBox="1"/>
      </xdr:nvSpPr>
      <xdr:spPr>
        <a:xfrm>
          <a:off x="8515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74565</xdr:rowOff>
    </xdr:from>
    <xdr:ext cx="469744" cy="259045"/>
    <xdr:sp macro="" textlink="">
      <xdr:nvSpPr>
        <xdr:cNvPr id="274" name="n_3mainValue【福祉施設】&#10;一人当たり面積">
          <a:extLst>
            <a:ext uri="{FF2B5EF4-FFF2-40B4-BE49-F238E27FC236}">
              <a16:creationId xmlns:a16="http://schemas.microsoft.com/office/drawing/2014/main" id="{C6AD7C2D-0EAB-4960-ABC4-92D3140D864D}"/>
            </a:ext>
          </a:extLst>
        </xdr:cNvPr>
        <xdr:cNvSpPr txBox="1"/>
      </xdr:nvSpPr>
      <xdr:spPr>
        <a:xfrm>
          <a:off x="7626427" y="13962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154004</xdr:rowOff>
    </xdr:from>
    <xdr:ext cx="469744" cy="259045"/>
    <xdr:sp macro="" textlink="">
      <xdr:nvSpPr>
        <xdr:cNvPr id="275" name="n_4mainValue【福祉施設】&#10;一人当たり面積">
          <a:extLst>
            <a:ext uri="{FF2B5EF4-FFF2-40B4-BE49-F238E27FC236}">
              <a16:creationId xmlns:a16="http://schemas.microsoft.com/office/drawing/2014/main" id="{E9A44C5A-A4BF-46AA-BB1E-A618207CB436}"/>
            </a:ext>
          </a:extLst>
        </xdr:cNvPr>
        <xdr:cNvSpPr txBox="1"/>
      </xdr:nvSpPr>
      <xdr:spPr>
        <a:xfrm>
          <a:off x="6737427" y="1404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4FED217A-ABBC-47F7-8CF5-D6A7F6D6952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CE8BCE7B-E950-4636-83CE-6CEB68056C9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F3FAFD2D-AB67-4932-A9E4-47804CDE7A7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AE2A23F2-965C-4AAA-AE4A-0D15353BF57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B08EF0E8-73A6-4A7C-AB1C-A74EB18E6D9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0D2BC1C7-8F09-4648-96CC-1AE113A4615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E3B16948-EB53-49AD-930A-59A4CB62EE6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AF462813-8B1B-496B-A80D-71AE5214AA2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B16EBAC5-82AD-4859-9AD6-579ACA1D8B8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048DEED6-D317-4BCC-B3AF-BD3780C2B37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B6C33617-2482-4301-95D3-6D759394733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9EAD42BC-4EF6-45C2-8CB3-A178B8BABA8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A2514EAC-EE83-4CE0-8DBD-3DE63948301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0E1B3461-B9C8-44C9-9DBE-2FCB5153104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339128B2-E558-45CC-9EDA-6E70E161ACE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C03A453C-5816-4EBC-890C-B584C4DD8AE1}"/>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9A616A79-3C09-40D5-BEF4-2790127FB01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D450B81E-D926-4690-A15B-CC8ADD5C62D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4BC5B670-9DDB-46FE-A737-05791058084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385E57A7-1D2C-4EB8-B0B5-8BAA875BC1D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66EADF4D-87F6-4617-BAFD-E4F77A8F16A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42E12423-6024-4CDC-AE03-6CC043BA1EC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E5282003-7952-47A6-B6EC-2253A0E5E9D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423182CD-A8B7-4E13-B5E7-0A45281A9C1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19300715-B362-4E30-B43C-96166907298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94DD38F5-3776-49B7-9199-BC0FF5083CD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8418AE78-9382-4C68-AB0C-60BD9C5D436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3" name="直線コネクタ 302">
          <a:extLst>
            <a:ext uri="{FF2B5EF4-FFF2-40B4-BE49-F238E27FC236}">
              <a16:creationId xmlns:a16="http://schemas.microsoft.com/office/drawing/2014/main" id="{E1679834-37C0-423A-8A1F-7A3989C10AD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4" name="テキスト ボックス 303">
          <a:extLst>
            <a:ext uri="{FF2B5EF4-FFF2-40B4-BE49-F238E27FC236}">
              <a16:creationId xmlns:a16="http://schemas.microsoft.com/office/drawing/2014/main" id="{C937A03C-9936-4D11-8FBD-51CCF5F47A4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5" name="直線コネクタ 304">
          <a:extLst>
            <a:ext uri="{FF2B5EF4-FFF2-40B4-BE49-F238E27FC236}">
              <a16:creationId xmlns:a16="http://schemas.microsoft.com/office/drawing/2014/main" id="{D591FBA6-CD37-4555-B511-1E5AE0EB8ED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6" name="テキスト ボックス 305">
          <a:extLst>
            <a:ext uri="{FF2B5EF4-FFF2-40B4-BE49-F238E27FC236}">
              <a16:creationId xmlns:a16="http://schemas.microsoft.com/office/drawing/2014/main" id="{E14E0D7A-E066-48F8-ACAE-345F679828E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7" name="直線コネクタ 306">
          <a:extLst>
            <a:ext uri="{FF2B5EF4-FFF2-40B4-BE49-F238E27FC236}">
              <a16:creationId xmlns:a16="http://schemas.microsoft.com/office/drawing/2014/main" id="{3614FF8E-A7A6-4CBF-AB66-1D0411507F4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8" name="テキスト ボックス 307">
          <a:extLst>
            <a:ext uri="{FF2B5EF4-FFF2-40B4-BE49-F238E27FC236}">
              <a16:creationId xmlns:a16="http://schemas.microsoft.com/office/drawing/2014/main" id="{6FBA5E27-4C6A-4D37-B680-B2900C85E02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9" name="直線コネクタ 308">
          <a:extLst>
            <a:ext uri="{FF2B5EF4-FFF2-40B4-BE49-F238E27FC236}">
              <a16:creationId xmlns:a16="http://schemas.microsoft.com/office/drawing/2014/main" id="{4924BBE7-7C08-41DA-A2E4-BD03B78F408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0" name="テキスト ボックス 309">
          <a:extLst>
            <a:ext uri="{FF2B5EF4-FFF2-40B4-BE49-F238E27FC236}">
              <a16:creationId xmlns:a16="http://schemas.microsoft.com/office/drawing/2014/main" id="{27806402-1B0F-4460-8921-6DB48A9E58B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1" name="直線コネクタ 310">
          <a:extLst>
            <a:ext uri="{FF2B5EF4-FFF2-40B4-BE49-F238E27FC236}">
              <a16:creationId xmlns:a16="http://schemas.microsoft.com/office/drawing/2014/main" id="{1D583B10-2553-4559-8023-06B22F5E2BA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2" name="テキスト ボックス 311">
          <a:extLst>
            <a:ext uri="{FF2B5EF4-FFF2-40B4-BE49-F238E27FC236}">
              <a16:creationId xmlns:a16="http://schemas.microsoft.com/office/drawing/2014/main" id="{FD841F20-F35E-4A0A-880A-FF1C5A1FC46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3" name="直線コネクタ 312">
          <a:extLst>
            <a:ext uri="{FF2B5EF4-FFF2-40B4-BE49-F238E27FC236}">
              <a16:creationId xmlns:a16="http://schemas.microsoft.com/office/drawing/2014/main" id="{575215CA-74E8-4D08-A461-31DE9E57368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4" name="テキスト ボックス 313">
          <a:extLst>
            <a:ext uri="{FF2B5EF4-FFF2-40B4-BE49-F238E27FC236}">
              <a16:creationId xmlns:a16="http://schemas.microsoft.com/office/drawing/2014/main" id="{4A0F21C8-F94E-489D-B243-AF9EA775E7D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5" name="【一般廃棄物処理施設】&#10;有形固定資産減価償却率グラフ枠">
          <a:extLst>
            <a:ext uri="{FF2B5EF4-FFF2-40B4-BE49-F238E27FC236}">
              <a16:creationId xmlns:a16="http://schemas.microsoft.com/office/drawing/2014/main" id="{E81FAC5A-5711-421F-90A2-B59DDE6AD2B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38100</xdr:rowOff>
    </xdr:to>
    <xdr:cxnSp macro="">
      <xdr:nvCxnSpPr>
        <xdr:cNvPr id="316" name="直線コネクタ 315">
          <a:extLst>
            <a:ext uri="{FF2B5EF4-FFF2-40B4-BE49-F238E27FC236}">
              <a16:creationId xmlns:a16="http://schemas.microsoft.com/office/drawing/2014/main" id="{5384AE35-49DF-407C-9729-C4786175AD4D}"/>
            </a:ext>
          </a:extLst>
        </xdr:cNvPr>
        <xdr:cNvCxnSpPr/>
      </xdr:nvCxnSpPr>
      <xdr:spPr>
        <a:xfrm flipV="1">
          <a:off x="16318864" y="582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7" name="【一般廃棄物処理施設】&#10;有形固定資産減価償却率最小値テキスト">
          <a:extLst>
            <a:ext uri="{FF2B5EF4-FFF2-40B4-BE49-F238E27FC236}">
              <a16:creationId xmlns:a16="http://schemas.microsoft.com/office/drawing/2014/main" id="{4A8EF329-1F5D-4248-940A-05F86C47562E}"/>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18" name="直線コネクタ 317">
          <a:extLst>
            <a:ext uri="{FF2B5EF4-FFF2-40B4-BE49-F238E27FC236}">
              <a16:creationId xmlns:a16="http://schemas.microsoft.com/office/drawing/2014/main" id="{6589B20E-D6E3-4E7A-8FF7-2BF5BD948BD3}"/>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319" name="【一般廃棄物処理施設】&#10;有形固定資産減価償却率最大値テキスト">
          <a:extLst>
            <a:ext uri="{FF2B5EF4-FFF2-40B4-BE49-F238E27FC236}">
              <a16:creationId xmlns:a16="http://schemas.microsoft.com/office/drawing/2014/main" id="{BD523150-98B3-4157-BC93-4B76ACD59234}"/>
            </a:ext>
          </a:extLst>
        </xdr:cNvPr>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320" name="直線コネクタ 319">
          <a:extLst>
            <a:ext uri="{FF2B5EF4-FFF2-40B4-BE49-F238E27FC236}">
              <a16:creationId xmlns:a16="http://schemas.microsoft.com/office/drawing/2014/main" id="{A12DE025-4162-4C8B-B726-7D77E85F778B}"/>
            </a:ext>
          </a:extLst>
        </xdr:cNvPr>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21607</xdr:rowOff>
    </xdr:from>
    <xdr:ext cx="405111" cy="259045"/>
    <xdr:sp macro="" textlink="">
      <xdr:nvSpPr>
        <xdr:cNvPr id="321" name="【一般廃棄物処理施設】&#10;有形固定資産減価償却率平均値テキスト">
          <a:extLst>
            <a:ext uri="{FF2B5EF4-FFF2-40B4-BE49-F238E27FC236}">
              <a16:creationId xmlns:a16="http://schemas.microsoft.com/office/drawing/2014/main" id="{BF556978-2FB4-4F01-9D97-57D9D5170B89}"/>
            </a:ext>
          </a:extLst>
        </xdr:cNvPr>
        <xdr:cNvSpPr txBox="1"/>
      </xdr:nvSpPr>
      <xdr:spPr>
        <a:xfrm>
          <a:off x="16357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170180</xdr:rowOff>
    </xdr:from>
    <xdr:to>
      <xdr:col>85</xdr:col>
      <xdr:colOff>177800</xdr:colOff>
      <xdr:row>38</xdr:row>
      <xdr:rowOff>100330</xdr:rowOff>
    </xdr:to>
    <xdr:sp macro="" textlink="">
      <xdr:nvSpPr>
        <xdr:cNvPr id="322" name="フローチャート: 判断 321">
          <a:extLst>
            <a:ext uri="{FF2B5EF4-FFF2-40B4-BE49-F238E27FC236}">
              <a16:creationId xmlns:a16="http://schemas.microsoft.com/office/drawing/2014/main" id="{2A1F6FAA-1175-4126-9C91-35A54987FEE0}"/>
            </a:ext>
          </a:extLst>
        </xdr:cNvPr>
        <xdr:cNvSpPr/>
      </xdr:nvSpPr>
      <xdr:spPr>
        <a:xfrm>
          <a:off x="16268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323" name="フローチャート: 判断 322">
          <a:extLst>
            <a:ext uri="{FF2B5EF4-FFF2-40B4-BE49-F238E27FC236}">
              <a16:creationId xmlns:a16="http://schemas.microsoft.com/office/drawing/2014/main" id="{458824C2-BB7A-49BA-9EB4-C2D1136BBB3E}"/>
            </a:ext>
          </a:extLst>
        </xdr:cNvPr>
        <xdr:cNvSpPr/>
      </xdr:nvSpPr>
      <xdr:spPr>
        <a:xfrm>
          <a:off x="1543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130175</xdr:rowOff>
    </xdr:from>
    <xdr:to>
      <xdr:col>76</xdr:col>
      <xdr:colOff>165100</xdr:colOff>
      <xdr:row>38</xdr:row>
      <xdr:rowOff>60325</xdr:rowOff>
    </xdr:to>
    <xdr:sp macro="" textlink="">
      <xdr:nvSpPr>
        <xdr:cNvPr id="324" name="フローチャート: 判断 323">
          <a:extLst>
            <a:ext uri="{FF2B5EF4-FFF2-40B4-BE49-F238E27FC236}">
              <a16:creationId xmlns:a16="http://schemas.microsoft.com/office/drawing/2014/main" id="{2EBECCC2-D52C-40AF-B5EE-605398CC1F6A}"/>
            </a:ext>
          </a:extLst>
        </xdr:cNvPr>
        <xdr:cNvSpPr/>
      </xdr:nvSpPr>
      <xdr:spPr>
        <a:xfrm>
          <a:off x="14541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99695</xdr:rowOff>
    </xdr:from>
    <xdr:to>
      <xdr:col>72</xdr:col>
      <xdr:colOff>38100</xdr:colOff>
      <xdr:row>38</xdr:row>
      <xdr:rowOff>29845</xdr:rowOff>
    </xdr:to>
    <xdr:sp macro="" textlink="">
      <xdr:nvSpPr>
        <xdr:cNvPr id="325" name="フローチャート: 判断 324">
          <a:extLst>
            <a:ext uri="{FF2B5EF4-FFF2-40B4-BE49-F238E27FC236}">
              <a16:creationId xmlns:a16="http://schemas.microsoft.com/office/drawing/2014/main" id="{060DB778-EFB9-4F27-8833-76C74EC4055C}"/>
            </a:ext>
          </a:extLst>
        </xdr:cNvPr>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27305</xdr:rowOff>
    </xdr:from>
    <xdr:to>
      <xdr:col>67</xdr:col>
      <xdr:colOff>101600</xdr:colOff>
      <xdr:row>37</xdr:row>
      <xdr:rowOff>128905</xdr:rowOff>
    </xdr:to>
    <xdr:sp macro="" textlink="">
      <xdr:nvSpPr>
        <xdr:cNvPr id="326" name="フローチャート: 判断 325">
          <a:extLst>
            <a:ext uri="{FF2B5EF4-FFF2-40B4-BE49-F238E27FC236}">
              <a16:creationId xmlns:a16="http://schemas.microsoft.com/office/drawing/2014/main" id="{5DA62E43-62B0-440F-9361-38C9E357A2FC}"/>
            </a:ext>
          </a:extLst>
        </xdr:cNvPr>
        <xdr:cNvSpPr/>
      </xdr:nvSpPr>
      <xdr:spPr>
        <a:xfrm>
          <a:off x="12763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4B675711-7AEB-4AD8-AF77-A9AF73AA867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F6A28E62-0AD5-4B83-8CA4-9891A8180F4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D1F8D627-65CC-453B-A8AD-3ABCEE2522B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C41BB11E-91E3-431A-A926-5167F9E8920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C6596DF0-BD2E-46D2-8F63-D5EB2577F96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139700</xdr:rowOff>
    </xdr:from>
    <xdr:to>
      <xdr:col>85</xdr:col>
      <xdr:colOff>177800</xdr:colOff>
      <xdr:row>41</xdr:row>
      <xdr:rowOff>69850</xdr:rowOff>
    </xdr:to>
    <xdr:sp macro="" textlink="">
      <xdr:nvSpPr>
        <xdr:cNvPr id="332" name="楕円 331">
          <a:extLst>
            <a:ext uri="{FF2B5EF4-FFF2-40B4-BE49-F238E27FC236}">
              <a16:creationId xmlns:a16="http://schemas.microsoft.com/office/drawing/2014/main" id="{421C61A3-84CE-4CA3-ADD3-E6237A8D7040}"/>
            </a:ext>
          </a:extLst>
        </xdr:cNvPr>
        <xdr:cNvSpPr/>
      </xdr:nvSpPr>
      <xdr:spPr>
        <a:xfrm>
          <a:off x="16268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118127</xdr:rowOff>
    </xdr:from>
    <xdr:ext cx="405111" cy="259045"/>
    <xdr:sp macro="" textlink="">
      <xdr:nvSpPr>
        <xdr:cNvPr id="333" name="【一般廃棄物処理施設】&#10;有形固定資産減価償却率該当値テキスト">
          <a:extLst>
            <a:ext uri="{FF2B5EF4-FFF2-40B4-BE49-F238E27FC236}">
              <a16:creationId xmlns:a16="http://schemas.microsoft.com/office/drawing/2014/main" id="{A8B47C43-1F60-44F5-9F6B-88E5AB464BF4}"/>
            </a:ext>
          </a:extLst>
        </xdr:cNvPr>
        <xdr:cNvSpPr txBox="1"/>
      </xdr:nvSpPr>
      <xdr:spPr>
        <a:xfrm>
          <a:off x="16357600"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2540</xdr:rowOff>
    </xdr:from>
    <xdr:to>
      <xdr:col>81</xdr:col>
      <xdr:colOff>101600</xdr:colOff>
      <xdr:row>41</xdr:row>
      <xdr:rowOff>104140</xdr:rowOff>
    </xdr:to>
    <xdr:sp macro="" textlink="">
      <xdr:nvSpPr>
        <xdr:cNvPr id="334" name="楕円 333">
          <a:extLst>
            <a:ext uri="{FF2B5EF4-FFF2-40B4-BE49-F238E27FC236}">
              <a16:creationId xmlns:a16="http://schemas.microsoft.com/office/drawing/2014/main" id="{7C59C49A-CBD2-48F0-A9D6-431E130286A5}"/>
            </a:ext>
          </a:extLst>
        </xdr:cNvPr>
        <xdr:cNvSpPr/>
      </xdr:nvSpPr>
      <xdr:spPr>
        <a:xfrm>
          <a:off x="15430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53340</xdr:rowOff>
    </xdr:to>
    <xdr:cxnSp macro="">
      <xdr:nvCxnSpPr>
        <xdr:cNvPr id="335" name="直線コネクタ 334">
          <a:extLst>
            <a:ext uri="{FF2B5EF4-FFF2-40B4-BE49-F238E27FC236}">
              <a16:creationId xmlns:a16="http://schemas.microsoft.com/office/drawing/2014/main" id="{838AAB70-B3EF-477F-9FB3-5AB938C30114}"/>
            </a:ext>
          </a:extLst>
        </xdr:cNvPr>
        <xdr:cNvCxnSpPr/>
      </xdr:nvCxnSpPr>
      <xdr:spPr>
        <a:xfrm flipV="1">
          <a:off x="15481300" y="704850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8255</xdr:rowOff>
    </xdr:from>
    <xdr:to>
      <xdr:col>76</xdr:col>
      <xdr:colOff>165100</xdr:colOff>
      <xdr:row>41</xdr:row>
      <xdr:rowOff>109855</xdr:rowOff>
    </xdr:to>
    <xdr:sp macro="" textlink="">
      <xdr:nvSpPr>
        <xdr:cNvPr id="336" name="楕円 335">
          <a:extLst>
            <a:ext uri="{FF2B5EF4-FFF2-40B4-BE49-F238E27FC236}">
              <a16:creationId xmlns:a16="http://schemas.microsoft.com/office/drawing/2014/main" id="{5FABE3C4-7BA7-4A3E-A25C-24AA284B4FB8}"/>
            </a:ext>
          </a:extLst>
        </xdr:cNvPr>
        <xdr:cNvSpPr/>
      </xdr:nvSpPr>
      <xdr:spPr>
        <a:xfrm>
          <a:off x="145415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53340</xdr:rowOff>
    </xdr:from>
    <xdr:to>
      <xdr:col>81</xdr:col>
      <xdr:colOff>50800</xdr:colOff>
      <xdr:row>41</xdr:row>
      <xdr:rowOff>59055</xdr:rowOff>
    </xdr:to>
    <xdr:cxnSp macro="">
      <xdr:nvCxnSpPr>
        <xdr:cNvPr id="337" name="直線コネクタ 336">
          <a:extLst>
            <a:ext uri="{FF2B5EF4-FFF2-40B4-BE49-F238E27FC236}">
              <a16:creationId xmlns:a16="http://schemas.microsoft.com/office/drawing/2014/main" id="{9CBA8288-D645-40A4-94BF-AFA480723832}"/>
            </a:ext>
          </a:extLst>
        </xdr:cNvPr>
        <xdr:cNvCxnSpPr/>
      </xdr:nvCxnSpPr>
      <xdr:spPr>
        <a:xfrm flipV="1">
          <a:off x="14592300" y="708279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151130</xdr:rowOff>
    </xdr:from>
    <xdr:to>
      <xdr:col>72</xdr:col>
      <xdr:colOff>38100</xdr:colOff>
      <xdr:row>41</xdr:row>
      <xdr:rowOff>81280</xdr:rowOff>
    </xdr:to>
    <xdr:sp macro="" textlink="">
      <xdr:nvSpPr>
        <xdr:cNvPr id="338" name="楕円 337">
          <a:extLst>
            <a:ext uri="{FF2B5EF4-FFF2-40B4-BE49-F238E27FC236}">
              <a16:creationId xmlns:a16="http://schemas.microsoft.com/office/drawing/2014/main" id="{128E4BAC-249D-4692-8C4B-F11FD72DF552}"/>
            </a:ext>
          </a:extLst>
        </xdr:cNvPr>
        <xdr:cNvSpPr/>
      </xdr:nvSpPr>
      <xdr:spPr>
        <a:xfrm>
          <a:off x="13652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30480</xdr:rowOff>
    </xdr:from>
    <xdr:to>
      <xdr:col>76</xdr:col>
      <xdr:colOff>114300</xdr:colOff>
      <xdr:row>41</xdr:row>
      <xdr:rowOff>59055</xdr:rowOff>
    </xdr:to>
    <xdr:cxnSp macro="">
      <xdr:nvCxnSpPr>
        <xdr:cNvPr id="339" name="直線コネクタ 338">
          <a:extLst>
            <a:ext uri="{FF2B5EF4-FFF2-40B4-BE49-F238E27FC236}">
              <a16:creationId xmlns:a16="http://schemas.microsoft.com/office/drawing/2014/main" id="{435EA283-2DE3-4028-A37C-C69F6309E0A8}"/>
            </a:ext>
          </a:extLst>
        </xdr:cNvPr>
        <xdr:cNvCxnSpPr/>
      </xdr:nvCxnSpPr>
      <xdr:spPr>
        <a:xfrm>
          <a:off x="13703300" y="70599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122555</xdr:rowOff>
    </xdr:from>
    <xdr:to>
      <xdr:col>67</xdr:col>
      <xdr:colOff>101600</xdr:colOff>
      <xdr:row>41</xdr:row>
      <xdr:rowOff>52705</xdr:rowOff>
    </xdr:to>
    <xdr:sp macro="" textlink="">
      <xdr:nvSpPr>
        <xdr:cNvPr id="340" name="楕円 339">
          <a:extLst>
            <a:ext uri="{FF2B5EF4-FFF2-40B4-BE49-F238E27FC236}">
              <a16:creationId xmlns:a16="http://schemas.microsoft.com/office/drawing/2014/main" id="{54BB8460-9D14-4B78-958F-76378D80749D}"/>
            </a:ext>
          </a:extLst>
        </xdr:cNvPr>
        <xdr:cNvSpPr/>
      </xdr:nvSpPr>
      <xdr:spPr>
        <a:xfrm>
          <a:off x="12763500" y="69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1905</xdr:rowOff>
    </xdr:from>
    <xdr:to>
      <xdr:col>71</xdr:col>
      <xdr:colOff>177800</xdr:colOff>
      <xdr:row>41</xdr:row>
      <xdr:rowOff>30480</xdr:rowOff>
    </xdr:to>
    <xdr:cxnSp macro="">
      <xdr:nvCxnSpPr>
        <xdr:cNvPr id="341" name="直線コネクタ 340">
          <a:extLst>
            <a:ext uri="{FF2B5EF4-FFF2-40B4-BE49-F238E27FC236}">
              <a16:creationId xmlns:a16="http://schemas.microsoft.com/office/drawing/2014/main" id="{9DB5DFE5-0CF9-4AF6-A71E-DB70BF9F024F}"/>
            </a:ext>
          </a:extLst>
        </xdr:cNvPr>
        <xdr:cNvCxnSpPr/>
      </xdr:nvCxnSpPr>
      <xdr:spPr>
        <a:xfrm>
          <a:off x="12814300" y="70313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143527</xdr:rowOff>
    </xdr:from>
    <xdr:ext cx="405111" cy="259045"/>
    <xdr:sp macro="" textlink="">
      <xdr:nvSpPr>
        <xdr:cNvPr id="342" name="n_1aveValue【一般廃棄物処理施設】&#10;有形固定資産減価償却率">
          <a:extLst>
            <a:ext uri="{FF2B5EF4-FFF2-40B4-BE49-F238E27FC236}">
              <a16:creationId xmlns:a16="http://schemas.microsoft.com/office/drawing/2014/main" id="{03BD6983-B08E-4632-B027-43AB842CF9F5}"/>
            </a:ext>
          </a:extLst>
        </xdr:cNvPr>
        <xdr:cNvSpPr txBox="1"/>
      </xdr:nvSpPr>
      <xdr:spPr>
        <a:xfrm>
          <a:off x="152660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76852</xdr:rowOff>
    </xdr:from>
    <xdr:ext cx="405111" cy="259045"/>
    <xdr:sp macro="" textlink="">
      <xdr:nvSpPr>
        <xdr:cNvPr id="343" name="n_2aveValue【一般廃棄物処理施設】&#10;有形固定資産減価償却率">
          <a:extLst>
            <a:ext uri="{FF2B5EF4-FFF2-40B4-BE49-F238E27FC236}">
              <a16:creationId xmlns:a16="http://schemas.microsoft.com/office/drawing/2014/main" id="{9838A5CC-8BF5-4C2C-848B-321A514EF600}"/>
            </a:ext>
          </a:extLst>
        </xdr:cNvPr>
        <xdr:cNvSpPr txBox="1"/>
      </xdr:nvSpPr>
      <xdr:spPr>
        <a:xfrm>
          <a:off x="14389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46372</xdr:rowOff>
    </xdr:from>
    <xdr:ext cx="405111" cy="259045"/>
    <xdr:sp macro="" textlink="">
      <xdr:nvSpPr>
        <xdr:cNvPr id="344" name="n_3aveValue【一般廃棄物処理施設】&#10;有形固定資産減価償却率">
          <a:extLst>
            <a:ext uri="{FF2B5EF4-FFF2-40B4-BE49-F238E27FC236}">
              <a16:creationId xmlns:a16="http://schemas.microsoft.com/office/drawing/2014/main" id="{2B154459-CF43-4A0D-A44B-82565FB73B1D}"/>
            </a:ext>
          </a:extLst>
        </xdr:cNvPr>
        <xdr:cNvSpPr txBox="1"/>
      </xdr:nvSpPr>
      <xdr:spPr>
        <a:xfrm>
          <a:off x="13500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145432</xdr:rowOff>
    </xdr:from>
    <xdr:ext cx="405111" cy="259045"/>
    <xdr:sp macro="" textlink="">
      <xdr:nvSpPr>
        <xdr:cNvPr id="345" name="n_4aveValue【一般廃棄物処理施設】&#10;有形固定資産減価償却率">
          <a:extLst>
            <a:ext uri="{FF2B5EF4-FFF2-40B4-BE49-F238E27FC236}">
              <a16:creationId xmlns:a16="http://schemas.microsoft.com/office/drawing/2014/main" id="{44E88BB0-AAB5-45A4-9422-A7590ADDC727}"/>
            </a:ext>
          </a:extLst>
        </xdr:cNvPr>
        <xdr:cNvSpPr txBox="1"/>
      </xdr:nvSpPr>
      <xdr:spPr>
        <a:xfrm>
          <a:off x="12611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95267</xdr:rowOff>
    </xdr:from>
    <xdr:ext cx="405111" cy="259045"/>
    <xdr:sp macro="" textlink="">
      <xdr:nvSpPr>
        <xdr:cNvPr id="346" name="n_1mainValue【一般廃棄物処理施設】&#10;有形固定資産減価償却率">
          <a:extLst>
            <a:ext uri="{FF2B5EF4-FFF2-40B4-BE49-F238E27FC236}">
              <a16:creationId xmlns:a16="http://schemas.microsoft.com/office/drawing/2014/main" id="{EF368818-A628-4595-9F81-13117AB90C1F}"/>
            </a:ext>
          </a:extLst>
        </xdr:cNvPr>
        <xdr:cNvSpPr txBox="1"/>
      </xdr:nvSpPr>
      <xdr:spPr>
        <a:xfrm>
          <a:off x="15266044" y="712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100982</xdr:rowOff>
    </xdr:from>
    <xdr:ext cx="405111" cy="259045"/>
    <xdr:sp macro="" textlink="">
      <xdr:nvSpPr>
        <xdr:cNvPr id="347" name="n_2mainValue【一般廃棄物処理施設】&#10;有形固定資産減価償却率">
          <a:extLst>
            <a:ext uri="{FF2B5EF4-FFF2-40B4-BE49-F238E27FC236}">
              <a16:creationId xmlns:a16="http://schemas.microsoft.com/office/drawing/2014/main" id="{EACE16E7-0159-4E07-9BEE-792BE962B3A9}"/>
            </a:ext>
          </a:extLst>
        </xdr:cNvPr>
        <xdr:cNvSpPr txBox="1"/>
      </xdr:nvSpPr>
      <xdr:spPr>
        <a:xfrm>
          <a:off x="14389744" y="713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72407</xdr:rowOff>
    </xdr:from>
    <xdr:ext cx="405111" cy="259045"/>
    <xdr:sp macro="" textlink="">
      <xdr:nvSpPr>
        <xdr:cNvPr id="348" name="n_3mainValue【一般廃棄物処理施設】&#10;有形固定資産減価償却率">
          <a:extLst>
            <a:ext uri="{FF2B5EF4-FFF2-40B4-BE49-F238E27FC236}">
              <a16:creationId xmlns:a16="http://schemas.microsoft.com/office/drawing/2014/main" id="{B3BE1883-FC05-4F1F-B693-17CBEEEC267F}"/>
            </a:ext>
          </a:extLst>
        </xdr:cNvPr>
        <xdr:cNvSpPr txBox="1"/>
      </xdr:nvSpPr>
      <xdr:spPr>
        <a:xfrm>
          <a:off x="13500744" y="710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43832</xdr:rowOff>
    </xdr:from>
    <xdr:ext cx="405111" cy="259045"/>
    <xdr:sp macro="" textlink="">
      <xdr:nvSpPr>
        <xdr:cNvPr id="349" name="n_4mainValue【一般廃棄物処理施設】&#10;有形固定資産減価償却率">
          <a:extLst>
            <a:ext uri="{FF2B5EF4-FFF2-40B4-BE49-F238E27FC236}">
              <a16:creationId xmlns:a16="http://schemas.microsoft.com/office/drawing/2014/main" id="{2EE16358-DF08-47F1-BCB8-B862BF877084}"/>
            </a:ext>
          </a:extLst>
        </xdr:cNvPr>
        <xdr:cNvSpPr txBox="1"/>
      </xdr:nvSpPr>
      <xdr:spPr>
        <a:xfrm>
          <a:off x="12611744" y="707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0" name="正方形/長方形 349">
          <a:extLst>
            <a:ext uri="{FF2B5EF4-FFF2-40B4-BE49-F238E27FC236}">
              <a16:creationId xmlns:a16="http://schemas.microsoft.com/office/drawing/2014/main" id="{A7C87F54-99F7-4588-A98C-EDCC3FF5942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1" name="正方形/長方形 350">
          <a:extLst>
            <a:ext uri="{FF2B5EF4-FFF2-40B4-BE49-F238E27FC236}">
              <a16:creationId xmlns:a16="http://schemas.microsoft.com/office/drawing/2014/main" id="{E9E1AD55-FA12-4029-9921-1044C61818C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2" name="正方形/長方形 351">
          <a:extLst>
            <a:ext uri="{FF2B5EF4-FFF2-40B4-BE49-F238E27FC236}">
              <a16:creationId xmlns:a16="http://schemas.microsoft.com/office/drawing/2014/main" id="{C774697D-B6A4-42FC-A439-0DAFA13574F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3" name="正方形/長方形 352">
          <a:extLst>
            <a:ext uri="{FF2B5EF4-FFF2-40B4-BE49-F238E27FC236}">
              <a16:creationId xmlns:a16="http://schemas.microsoft.com/office/drawing/2014/main" id="{CF236B28-2F0C-4FF6-9D01-50AFDD8E9B3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4" name="正方形/長方形 353">
          <a:extLst>
            <a:ext uri="{FF2B5EF4-FFF2-40B4-BE49-F238E27FC236}">
              <a16:creationId xmlns:a16="http://schemas.microsoft.com/office/drawing/2014/main" id="{AAA799D2-D3D5-4689-B162-D5CFA8FBD0D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5" name="正方形/長方形 354">
          <a:extLst>
            <a:ext uri="{FF2B5EF4-FFF2-40B4-BE49-F238E27FC236}">
              <a16:creationId xmlns:a16="http://schemas.microsoft.com/office/drawing/2014/main" id="{CF718A02-EF92-4EF0-9C2E-AF545D84F5B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6" name="正方形/長方形 355">
          <a:extLst>
            <a:ext uri="{FF2B5EF4-FFF2-40B4-BE49-F238E27FC236}">
              <a16:creationId xmlns:a16="http://schemas.microsoft.com/office/drawing/2014/main" id="{74C70FDD-885E-4A41-9FA5-60D893D8D1D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7" name="正方形/長方形 356">
          <a:extLst>
            <a:ext uri="{FF2B5EF4-FFF2-40B4-BE49-F238E27FC236}">
              <a16:creationId xmlns:a16="http://schemas.microsoft.com/office/drawing/2014/main" id="{70B9BBA3-8A01-4E0B-92D3-54EC113459D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8" name="テキスト ボックス 357">
          <a:extLst>
            <a:ext uri="{FF2B5EF4-FFF2-40B4-BE49-F238E27FC236}">
              <a16:creationId xmlns:a16="http://schemas.microsoft.com/office/drawing/2014/main" id="{909D81AF-FBE4-4F84-BC84-73871831AC1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9" name="直線コネクタ 358">
          <a:extLst>
            <a:ext uri="{FF2B5EF4-FFF2-40B4-BE49-F238E27FC236}">
              <a16:creationId xmlns:a16="http://schemas.microsoft.com/office/drawing/2014/main" id="{298E15D7-36A2-4709-9AB6-81973430A13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0" name="直線コネクタ 359">
          <a:extLst>
            <a:ext uri="{FF2B5EF4-FFF2-40B4-BE49-F238E27FC236}">
              <a16:creationId xmlns:a16="http://schemas.microsoft.com/office/drawing/2014/main" id="{EDA02BF7-DB8C-41D3-8D58-236EACFCB294}"/>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1" name="テキスト ボックス 360">
          <a:extLst>
            <a:ext uri="{FF2B5EF4-FFF2-40B4-BE49-F238E27FC236}">
              <a16:creationId xmlns:a16="http://schemas.microsoft.com/office/drawing/2014/main" id="{68C203D2-FA52-49E0-857E-07938B30F0CD}"/>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2" name="直線コネクタ 361">
          <a:extLst>
            <a:ext uri="{FF2B5EF4-FFF2-40B4-BE49-F238E27FC236}">
              <a16:creationId xmlns:a16="http://schemas.microsoft.com/office/drawing/2014/main" id="{399AADF9-1223-45FD-9081-A74C9E59EB5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3" name="テキスト ボックス 362">
          <a:extLst>
            <a:ext uri="{FF2B5EF4-FFF2-40B4-BE49-F238E27FC236}">
              <a16:creationId xmlns:a16="http://schemas.microsoft.com/office/drawing/2014/main" id="{0AA714EE-0176-40E9-B7A5-EB367CE983BD}"/>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4" name="直線コネクタ 363">
          <a:extLst>
            <a:ext uri="{FF2B5EF4-FFF2-40B4-BE49-F238E27FC236}">
              <a16:creationId xmlns:a16="http://schemas.microsoft.com/office/drawing/2014/main" id="{7A2634EF-6062-4085-9225-F7E0461DF194}"/>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5" name="テキスト ボックス 364">
          <a:extLst>
            <a:ext uri="{FF2B5EF4-FFF2-40B4-BE49-F238E27FC236}">
              <a16:creationId xmlns:a16="http://schemas.microsoft.com/office/drawing/2014/main" id="{BCF596A9-A4B9-4B17-B4A5-D0226527E405}"/>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6" name="直線コネクタ 365">
          <a:extLst>
            <a:ext uri="{FF2B5EF4-FFF2-40B4-BE49-F238E27FC236}">
              <a16:creationId xmlns:a16="http://schemas.microsoft.com/office/drawing/2014/main" id="{505A13BF-0DFA-48A7-AA0D-23D881712417}"/>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7" name="テキスト ボックス 366">
          <a:extLst>
            <a:ext uri="{FF2B5EF4-FFF2-40B4-BE49-F238E27FC236}">
              <a16:creationId xmlns:a16="http://schemas.microsoft.com/office/drawing/2014/main" id="{FC0F0813-D2D7-4009-90D6-6530AAB1CE5F}"/>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8" name="直線コネクタ 367">
          <a:extLst>
            <a:ext uri="{FF2B5EF4-FFF2-40B4-BE49-F238E27FC236}">
              <a16:creationId xmlns:a16="http://schemas.microsoft.com/office/drawing/2014/main" id="{D405A031-4CFD-4A13-A7CE-F719A4758FEB}"/>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69" name="テキスト ボックス 368">
          <a:extLst>
            <a:ext uri="{FF2B5EF4-FFF2-40B4-BE49-F238E27FC236}">
              <a16:creationId xmlns:a16="http://schemas.microsoft.com/office/drawing/2014/main" id="{88902E40-8D6D-4D04-8D35-4C7D7931CCAC}"/>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0" name="直線コネクタ 369">
          <a:extLst>
            <a:ext uri="{FF2B5EF4-FFF2-40B4-BE49-F238E27FC236}">
              <a16:creationId xmlns:a16="http://schemas.microsoft.com/office/drawing/2014/main" id="{5DEA6C19-F308-47D5-87C8-625E045CEB27}"/>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1" name="テキスト ボックス 370">
          <a:extLst>
            <a:ext uri="{FF2B5EF4-FFF2-40B4-BE49-F238E27FC236}">
              <a16:creationId xmlns:a16="http://schemas.microsoft.com/office/drawing/2014/main" id="{9E269774-211F-46B4-AC3F-707C3448E19B}"/>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2" name="直線コネクタ 371">
          <a:extLst>
            <a:ext uri="{FF2B5EF4-FFF2-40B4-BE49-F238E27FC236}">
              <a16:creationId xmlns:a16="http://schemas.microsoft.com/office/drawing/2014/main" id="{C5DC46A0-6440-47AA-A516-0E2C6D3491C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3" name="テキスト ボックス 372">
          <a:extLst>
            <a:ext uri="{FF2B5EF4-FFF2-40B4-BE49-F238E27FC236}">
              <a16:creationId xmlns:a16="http://schemas.microsoft.com/office/drawing/2014/main" id="{4CBB3246-8820-4C57-B025-13EC40126C7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4" name="【一般廃棄物処理施設】&#10;一人当たり有形固定資産（償却資産）額グラフ枠">
          <a:extLst>
            <a:ext uri="{FF2B5EF4-FFF2-40B4-BE49-F238E27FC236}">
              <a16:creationId xmlns:a16="http://schemas.microsoft.com/office/drawing/2014/main" id="{A8CA9B96-87CB-4066-85EC-9607E47C7F4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135901</xdr:rowOff>
    </xdr:from>
    <xdr:to>
      <xdr:col>116</xdr:col>
      <xdr:colOff>62864</xdr:colOff>
      <xdr:row>42</xdr:row>
      <xdr:rowOff>84149</xdr:rowOff>
    </xdr:to>
    <xdr:cxnSp macro="">
      <xdr:nvCxnSpPr>
        <xdr:cNvPr id="375" name="直線コネクタ 374">
          <a:extLst>
            <a:ext uri="{FF2B5EF4-FFF2-40B4-BE49-F238E27FC236}">
              <a16:creationId xmlns:a16="http://schemas.microsoft.com/office/drawing/2014/main" id="{371EF604-F61F-4F72-B202-7F699213923C}"/>
            </a:ext>
          </a:extLst>
        </xdr:cNvPr>
        <xdr:cNvCxnSpPr/>
      </xdr:nvCxnSpPr>
      <xdr:spPr>
        <a:xfrm flipV="1">
          <a:off x="22160864" y="5793751"/>
          <a:ext cx="0" cy="149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87976</xdr:rowOff>
    </xdr:from>
    <xdr:ext cx="469744" cy="259045"/>
    <xdr:sp macro="" textlink="">
      <xdr:nvSpPr>
        <xdr:cNvPr id="376" name="【一般廃棄物処理施設】&#10;一人当たり有形固定資産（償却資産）額最小値テキスト">
          <a:extLst>
            <a:ext uri="{FF2B5EF4-FFF2-40B4-BE49-F238E27FC236}">
              <a16:creationId xmlns:a16="http://schemas.microsoft.com/office/drawing/2014/main" id="{83327959-A1B8-4E75-9FA9-EB4F18F30E2F}"/>
            </a:ext>
          </a:extLst>
        </xdr:cNvPr>
        <xdr:cNvSpPr txBox="1"/>
      </xdr:nvSpPr>
      <xdr:spPr>
        <a:xfrm>
          <a:off x="22199600" y="728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84149</xdr:rowOff>
    </xdr:from>
    <xdr:to>
      <xdr:col>116</xdr:col>
      <xdr:colOff>152400</xdr:colOff>
      <xdr:row>42</xdr:row>
      <xdr:rowOff>84149</xdr:rowOff>
    </xdr:to>
    <xdr:cxnSp macro="">
      <xdr:nvCxnSpPr>
        <xdr:cNvPr id="377" name="直線コネクタ 376">
          <a:extLst>
            <a:ext uri="{FF2B5EF4-FFF2-40B4-BE49-F238E27FC236}">
              <a16:creationId xmlns:a16="http://schemas.microsoft.com/office/drawing/2014/main" id="{B875BE4D-4EE5-4058-BCBA-BE932C4EE879}"/>
            </a:ext>
          </a:extLst>
        </xdr:cNvPr>
        <xdr:cNvCxnSpPr/>
      </xdr:nvCxnSpPr>
      <xdr:spPr>
        <a:xfrm>
          <a:off x="22072600" y="728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82578</xdr:rowOff>
    </xdr:from>
    <xdr:ext cx="599010" cy="259045"/>
    <xdr:sp macro="" textlink="">
      <xdr:nvSpPr>
        <xdr:cNvPr id="378" name="【一般廃棄物処理施設】&#10;一人当たり有形固定資産（償却資産）額最大値テキスト">
          <a:extLst>
            <a:ext uri="{FF2B5EF4-FFF2-40B4-BE49-F238E27FC236}">
              <a16:creationId xmlns:a16="http://schemas.microsoft.com/office/drawing/2014/main" id="{456D29DA-1AC2-4676-8257-BFBD9AA71F8A}"/>
            </a:ext>
          </a:extLst>
        </xdr:cNvPr>
        <xdr:cNvSpPr txBox="1"/>
      </xdr:nvSpPr>
      <xdr:spPr>
        <a:xfrm>
          <a:off x="22199600" y="556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135901</xdr:rowOff>
    </xdr:from>
    <xdr:to>
      <xdr:col>116</xdr:col>
      <xdr:colOff>152400</xdr:colOff>
      <xdr:row>33</xdr:row>
      <xdr:rowOff>135901</xdr:rowOff>
    </xdr:to>
    <xdr:cxnSp macro="">
      <xdr:nvCxnSpPr>
        <xdr:cNvPr id="379" name="直線コネクタ 378">
          <a:extLst>
            <a:ext uri="{FF2B5EF4-FFF2-40B4-BE49-F238E27FC236}">
              <a16:creationId xmlns:a16="http://schemas.microsoft.com/office/drawing/2014/main" id="{251F83D4-27C4-4195-80B7-273D57FFC222}"/>
            </a:ext>
          </a:extLst>
        </xdr:cNvPr>
        <xdr:cNvCxnSpPr/>
      </xdr:nvCxnSpPr>
      <xdr:spPr>
        <a:xfrm>
          <a:off x="22072600" y="579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138900</xdr:rowOff>
    </xdr:from>
    <xdr:ext cx="599010" cy="259045"/>
    <xdr:sp macro="" textlink="">
      <xdr:nvSpPr>
        <xdr:cNvPr id="380" name="【一般廃棄物処理施設】&#10;一人当たり有形固定資産（償却資産）額平均値テキスト">
          <a:extLst>
            <a:ext uri="{FF2B5EF4-FFF2-40B4-BE49-F238E27FC236}">
              <a16:creationId xmlns:a16="http://schemas.microsoft.com/office/drawing/2014/main" id="{CF2D739F-0CB2-43B2-8807-6813D598DCB8}"/>
            </a:ext>
          </a:extLst>
        </xdr:cNvPr>
        <xdr:cNvSpPr txBox="1"/>
      </xdr:nvSpPr>
      <xdr:spPr>
        <a:xfrm>
          <a:off x="22199600" y="6654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160473</xdr:rowOff>
    </xdr:from>
    <xdr:to>
      <xdr:col>116</xdr:col>
      <xdr:colOff>114300</xdr:colOff>
      <xdr:row>39</xdr:row>
      <xdr:rowOff>90623</xdr:rowOff>
    </xdr:to>
    <xdr:sp macro="" textlink="">
      <xdr:nvSpPr>
        <xdr:cNvPr id="381" name="フローチャート: 判断 380">
          <a:extLst>
            <a:ext uri="{FF2B5EF4-FFF2-40B4-BE49-F238E27FC236}">
              <a16:creationId xmlns:a16="http://schemas.microsoft.com/office/drawing/2014/main" id="{6854A4C5-9426-4C38-BCFB-5B6315E9103D}"/>
            </a:ext>
          </a:extLst>
        </xdr:cNvPr>
        <xdr:cNvSpPr/>
      </xdr:nvSpPr>
      <xdr:spPr>
        <a:xfrm>
          <a:off x="22110700" y="667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49527</xdr:rowOff>
    </xdr:from>
    <xdr:to>
      <xdr:col>112</xdr:col>
      <xdr:colOff>38100</xdr:colOff>
      <xdr:row>39</xdr:row>
      <xdr:rowOff>151127</xdr:rowOff>
    </xdr:to>
    <xdr:sp macro="" textlink="">
      <xdr:nvSpPr>
        <xdr:cNvPr id="382" name="フローチャート: 判断 381">
          <a:extLst>
            <a:ext uri="{FF2B5EF4-FFF2-40B4-BE49-F238E27FC236}">
              <a16:creationId xmlns:a16="http://schemas.microsoft.com/office/drawing/2014/main" id="{217F1FAF-1A2A-4997-AAFF-31905EE7F027}"/>
            </a:ext>
          </a:extLst>
        </xdr:cNvPr>
        <xdr:cNvSpPr/>
      </xdr:nvSpPr>
      <xdr:spPr>
        <a:xfrm>
          <a:off x="21272500" y="673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55993</xdr:rowOff>
    </xdr:from>
    <xdr:to>
      <xdr:col>107</xdr:col>
      <xdr:colOff>101600</xdr:colOff>
      <xdr:row>39</xdr:row>
      <xdr:rowOff>157593</xdr:rowOff>
    </xdr:to>
    <xdr:sp macro="" textlink="">
      <xdr:nvSpPr>
        <xdr:cNvPr id="383" name="フローチャート: 判断 382">
          <a:extLst>
            <a:ext uri="{FF2B5EF4-FFF2-40B4-BE49-F238E27FC236}">
              <a16:creationId xmlns:a16="http://schemas.microsoft.com/office/drawing/2014/main" id="{C8F3BF9B-52E6-4E45-AF7A-41D2DC36636F}"/>
            </a:ext>
          </a:extLst>
        </xdr:cNvPr>
        <xdr:cNvSpPr/>
      </xdr:nvSpPr>
      <xdr:spPr>
        <a:xfrm>
          <a:off x="20383500" y="67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76646</xdr:rowOff>
    </xdr:from>
    <xdr:to>
      <xdr:col>102</xdr:col>
      <xdr:colOff>165100</xdr:colOff>
      <xdr:row>40</xdr:row>
      <xdr:rowOff>6796</xdr:rowOff>
    </xdr:to>
    <xdr:sp macro="" textlink="">
      <xdr:nvSpPr>
        <xdr:cNvPr id="384" name="フローチャート: 判断 383">
          <a:extLst>
            <a:ext uri="{FF2B5EF4-FFF2-40B4-BE49-F238E27FC236}">
              <a16:creationId xmlns:a16="http://schemas.microsoft.com/office/drawing/2014/main" id="{422AA8D2-FBA5-453F-A0DA-D16B8A7F0444}"/>
            </a:ext>
          </a:extLst>
        </xdr:cNvPr>
        <xdr:cNvSpPr/>
      </xdr:nvSpPr>
      <xdr:spPr>
        <a:xfrm>
          <a:off x="19494500" y="676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73070</xdr:rowOff>
    </xdr:from>
    <xdr:to>
      <xdr:col>98</xdr:col>
      <xdr:colOff>38100</xdr:colOff>
      <xdr:row>40</xdr:row>
      <xdr:rowOff>3220</xdr:rowOff>
    </xdr:to>
    <xdr:sp macro="" textlink="">
      <xdr:nvSpPr>
        <xdr:cNvPr id="385" name="フローチャート: 判断 384">
          <a:extLst>
            <a:ext uri="{FF2B5EF4-FFF2-40B4-BE49-F238E27FC236}">
              <a16:creationId xmlns:a16="http://schemas.microsoft.com/office/drawing/2014/main" id="{9BF3293F-9CFB-4631-BB9B-F8C802FB33A7}"/>
            </a:ext>
          </a:extLst>
        </xdr:cNvPr>
        <xdr:cNvSpPr/>
      </xdr:nvSpPr>
      <xdr:spPr>
        <a:xfrm>
          <a:off x="18605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568E64B7-6B5B-4362-8122-263D6F27413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64A1865C-125F-46C7-A66F-6AE5CCA6313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75AA6585-FC6F-4C08-9613-765BCEC5C41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3DE2FB0-DD25-4DBA-BE9C-9C5E9961FBC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DA68C0EA-4AA8-4EDD-9969-7F011500DA4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122702</xdr:rowOff>
    </xdr:from>
    <xdr:to>
      <xdr:col>116</xdr:col>
      <xdr:colOff>114300</xdr:colOff>
      <xdr:row>39</xdr:row>
      <xdr:rowOff>52852</xdr:rowOff>
    </xdr:to>
    <xdr:sp macro="" textlink="">
      <xdr:nvSpPr>
        <xdr:cNvPr id="391" name="楕円 390">
          <a:extLst>
            <a:ext uri="{FF2B5EF4-FFF2-40B4-BE49-F238E27FC236}">
              <a16:creationId xmlns:a16="http://schemas.microsoft.com/office/drawing/2014/main" id="{1F779532-AB3F-4CEB-8BD8-7988B3361094}"/>
            </a:ext>
          </a:extLst>
        </xdr:cNvPr>
        <xdr:cNvSpPr/>
      </xdr:nvSpPr>
      <xdr:spPr>
        <a:xfrm>
          <a:off x="22110700" y="663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145579</xdr:rowOff>
    </xdr:from>
    <xdr:ext cx="599010" cy="259045"/>
    <xdr:sp macro="" textlink="">
      <xdr:nvSpPr>
        <xdr:cNvPr id="392" name="【一般廃棄物処理施設】&#10;一人当たり有形固定資産（償却資産）額該当値テキスト">
          <a:extLst>
            <a:ext uri="{FF2B5EF4-FFF2-40B4-BE49-F238E27FC236}">
              <a16:creationId xmlns:a16="http://schemas.microsoft.com/office/drawing/2014/main" id="{1B114C61-FAE2-4BCB-8C5D-B11BEB80BE99}"/>
            </a:ext>
          </a:extLst>
        </xdr:cNvPr>
        <xdr:cNvSpPr txBox="1"/>
      </xdr:nvSpPr>
      <xdr:spPr>
        <a:xfrm>
          <a:off x="22199600" y="648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9783</xdr:rowOff>
    </xdr:from>
    <xdr:to>
      <xdr:col>112</xdr:col>
      <xdr:colOff>38100</xdr:colOff>
      <xdr:row>39</xdr:row>
      <xdr:rowOff>111383</xdr:rowOff>
    </xdr:to>
    <xdr:sp macro="" textlink="">
      <xdr:nvSpPr>
        <xdr:cNvPr id="393" name="楕円 392">
          <a:extLst>
            <a:ext uri="{FF2B5EF4-FFF2-40B4-BE49-F238E27FC236}">
              <a16:creationId xmlns:a16="http://schemas.microsoft.com/office/drawing/2014/main" id="{E9026351-196F-44A1-A68B-2A8E85EAF9EB}"/>
            </a:ext>
          </a:extLst>
        </xdr:cNvPr>
        <xdr:cNvSpPr/>
      </xdr:nvSpPr>
      <xdr:spPr>
        <a:xfrm>
          <a:off x="21272500" y="669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2052</xdr:rowOff>
    </xdr:from>
    <xdr:to>
      <xdr:col>116</xdr:col>
      <xdr:colOff>63500</xdr:colOff>
      <xdr:row>39</xdr:row>
      <xdr:rowOff>60583</xdr:rowOff>
    </xdr:to>
    <xdr:cxnSp macro="">
      <xdr:nvCxnSpPr>
        <xdr:cNvPr id="394" name="直線コネクタ 393">
          <a:extLst>
            <a:ext uri="{FF2B5EF4-FFF2-40B4-BE49-F238E27FC236}">
              <a16:creationId xmlns:a16="http://schemas.microsoft.com/office/drawing/2014/main" id="{8174256D-19C2-4570-BB0C-9B9BE6F188AA}"/>
            </a:ext>
          </a:extLst>
        </xdr:cNvPr>
        <xdr:cNvCxnSpPr/>
      </xdr:nvCxnSpPr>
      <xdr:spPr>
        <a:xfrm flipV="1">
          <a:off x="21323300" y="6688602"/>
          <a:ext cx="838200" cy="5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67103</xdr:rowOff>
    </xdr:from>
    <xdr:to>
      <xdr:col>107</xdr:col>
      <xdr:colOff>101600</xdr:colOff>
      <xdr:row>39</xdr:row>
      <xdr:rowOff>168703</xdr:rowOff>
    </xdr:to>
    <xdr:sp macro="" textlink="">
      <xdr:nvSpPr>
        <xdr:cNvPr id="395" name="楕円 394">
          <a:extLst>
            <a:ext uri="{FF2B5EF4-FFF2-40B4-BE49-F238E27FC236}">
              <a16:creationId xmlns:a16="http://schemas.microsoft.com/office/drawing/2014/main" id="{F23A02BC-33A3-4AB6-833A-EC90C6FD47ED}"/>
            </a:ext>
          </a:extLst>
        </xdr:cNvPr>
        <xdr:cNvSpPr/>
      </xdr:nvSpPr>
      <xdr:spPr>
        <a:xfrm>
          <a:off x="20383500" y="675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60583</xdr:rowOff>
    </xdr:from>
    <xdr:to>
      <xdr:col>111</xdr:col>
      <xdr:colOff>177800</xdr:colOff>
      <xdr:row>39</xdr:row>
      <xdr:rowOff>117903</xdr:rowOff>
    </xdr:to>
    <xdr:cxnSp macro="">
      <xdr:nvCxnSpPr>
        <xdr:cNvPr id="396" name="直線コネクタ 395">
          <a:extLst>
            <a:ext uri="{FF2B5EF4-FFF2-40B4-BE49-F238E27FC236}">
              <a16:creationId xmlns:a16="http://schemas.microsoft.com/office/drawing/2014/main" id="{4329474D-BDD8-4E61-BEDE-6610A9CE2F84}"/>
            </a:ext>
          </a:extLst>
        </xdr:cNvPr>
        <xdr:cNvCxnSpPr/>
      </xdr:nvCxnSpPr>
      <xdr:spPr>
        <a:xfrm flipV="1">
          <a:off x="20434300" y="6747133"/>
          <a:ext cx="889000" cy="5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83435</xdr:rowOff>
    </xdr:from>
    <xdr:to>
      <xdr:col>102</xdr:col>
      <xdr:colOff>165100</xdr:colOff>
      <xdr:row>40</xdr:row>
      <xdr:rowOff>13585</xdr:rowOff>
    </xdr:to>
    <xdr:sp macro="" textlink="">
      <xdr:nvSpPr>
        <xdr:cNvPr id="397" name="楕円 396">
          <a:extLst>
            <a:ext uri="{FF2B5EF4-FFF2-40B4-BE49-F238E27FC236}">
              <a16:creationId xmlns:a16="http://schemas.microsoft.com/office/drawing/2014/main" id="{C9C1050A-5F7F-4116-BD1E-07A91B96F465}"/>
            </a:ext>
          </a:extLst>
        </xdr:cNvPr>
        <xdr:cNvSpPr/>
      </xdr:nvSpPr>
      <xdr:spPr>
        <a:xfrm>
          <a:off x="19494500" y="676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117903</xdr:rowOff>
    </xdr:from>
    <xdr:to>
      <xdr:col>107</xdr:col>
      <xdr:colOff>50800</xdr:colOff>
      <xdr:row>39</xdr:row>
      <xdr:rowOff>134235</xdr:rowOff>
    </xdr:to>
    <xdr:cxnSp macro="">
      <xdr:nvCxnSpPr>
        <xdr:cNvPr id="398" name="直線コネクタ 397">
          <a:extLst>
            <a:ext uri="{FF2B5EF4-FFF2-40B4-BE49-F238E27FC236}">
              <a16:creationId xmlns:a16="http://schemas.microsoft.com/office/drawing/2014/main" id="{4A17C46A-C5D0-4E31-902A-B726F0F68258}"/>
            </a:ext>
          </a:extLst>
        </xdr:cNvPr>
        <xdr:cNvCxnSpPr/>
      </xdr:nvCxnSpPr>
      <xdr:spPr>
        <a:xfrm flipV="1">
          <a:off x="19545300" y="6804453"/>
          <a:ext cx="889000" cy="1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89133</xdr:rowOff>
    </xdr:from>
    <xdr:to>
      <xdr:col>98</xdr:col>
      <xdr:colOff>38100</xdr:colOff>
      <xdr:row>40</xdr:row>
      <xdr:rowOff>19283</xdr:rowOff>
    </xdr:to>
    <xdr:sp macro="" textlink="">
      <xdr:nvSpPr>
        <xdr:cNvPr id="399" name="楕円 398">
          <a:extLst>
            <a:ext uri="{FF2B5EF4-FFF2-40B4-BE49-F238E27FC236}">
              <a16:creationId xmlns:a16="http://schemas.microsoft.com/office/drawing/2014/main" id="{9884B562-606B-4A33-AA56-A7B877C26E55}"/>
            </a:ext>
          </a:extLst>
        </xdr:cNvPr>
        <xdr:cNvSpPr/>
      </xdr:nvSpPr>
      <xdr:spPr>
        <a:xfrm>
          <a:off x="18605500" y="67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134235</xdr:rowOff>
    </xdr:from>
    <xdr:to>
      <xdr:col>102</xdr:col>
      <xdr:colOff>114300</xdr:colOff>
      <xdr:row>39</xdr:row>
      <xdr:rowOff>139933</xdr:rowOff>
    </xdr:to>
    <xdr:cxnSp macro="">
      <xdr:nvCxnSpPr>
        <xdr:cNvPr id="400" name="直線コネクタ 399">
          <a:extLst>
            <a:ext uri="{FF2B5EF4-FFF2-40B4-BE49-F238E27FC236}">
              <a16:creationId xmlns:a16="http://schemas.microsoft.com/office/drawing/2014/main" id="{E7E45879-6C77-41CA-B426-6C571A026BD4}"/>
            </a:ext>
          </a:extLst>
        </xdr:cNvPr>
        <xdr:cNvCxnSpPr/>
      </xdr:nvCxnSpPr>
      <xdr:spPr>
        <a:xfrm flipV="1">
          <a:off x="18656300" y="6820785"/>
          <a:ext cx="889000" cy="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142254</xdr:rowOff>
    </xdr:from>
    <xdr:ext cx="599010" cy="259045"/>
    <xdr:sp macro="" textlink="">
      <xdr:nvSpPr>
        <xdr:cNvPr id="401" name="n_1aveValue【一般廃棄物処理施設】&#10;一人当たり有形固定資産（償却資産）額">
          <a:extLst>
            <a:ext uri="{FF2B5EF4-FFF2-40B4-BE49-F238E27FC236}">
              <a16:creationId xmlns:a16="http://schemas.microsoft.com/office/drawing/2014/main" id="{61870FC9-BE5F-4AA9-8EC2-3C9E2EA3B3B5}"/>
            </a:ext>
          </a:extLst>
        </xdr:cNvPr>
        <xdr:cNvSpPr txBox="1"/>
      </xdr:nvSpPr>
      <xdr:spPr>
        <a:xfrm>
          <a:off x="21011095" y="6828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2670</xdr:rowOff>
    </xdr:from>
    <xdr:ext cx="599010" cy="259045"/>
    <xdr:sp macro="" textlink="">
      <xdr:nvSpPr>
        <xdr:cNvPr id="402" name="n_2aveValue【一般廃棄物処理施設】&#10;一人当たり有形固定資産（償却資産）額">
          <a:extLst>
            <a:ext uri="{FF2B5EF4-FFF2-40B4-BE49-F238E27FC236}">
              <a16:creationId xmlns:a16="http://schemas.microsoft.com/office/drawing/2014/main" id="{688D7E9D-B40F-4735-AFA7-104F0493DFD1}"/>
            </a:ext>
          </a:extLst>
        </xdr:cNvPr>
        <xdr:cNvSpPr txBox="1"/>
      </xdr:nvSpPr>
      <xdr:spPr>
        <a:xfrm>
          <a:off x="20134795" y="651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23323</xdr:rowOff>
    </xdr:from>
    <xdr:ext cx="599010" cy="259045"/>
    <xdr:sp macro="" textlink="">
      <xdr:nvSpPr>
        <xdr:cNvPr id="403" name="n_3aveValue【一般廃棄物処理施設】&#10;一人当たり有形固定資産（償却資産）額">
          <a:extLst>
            <a:ext uri="{FF2B5EF4-FFF2-40B4-BE49-F238E27FC236}">
              <a16:creationId xmlns:a16="http://schemas.microsoft.com/office/drawing/2014/main" id="{EBAD3396-B221-4405-929B-E50012F367BC}"/>
            </a:ext>
          </a:extLst>
        </xdr:cNvPr>
        <xdr:cNvSpPr txBox="1"/>
      </xdr:nvSpPr>
      <xdr:spPr>
        <a:xfrm>
          <a:off x="19245795" y="653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19747</xdr:rowOff>
    </xdr:from>
    <xdr:ext cx="599010" cy="259045"/>
    <xdr:sp macro="" textlink="">
      <xdr:nvSpPr>
        <xdr:cNvPr id="404" name="n_4aveValue【一般廃棄物処理施設】&#10;一人当たり有形固定資産（償却資産）額">
          <a:extLst>
            <a:ext uri="{FF2B5EF4-FFF2-40B4-BE49-F238E27FC236}">
              <a16:creationId xmlns:a16="http://schemas.microsoft.com/office/drawing/2014/main" id="{53E5E685-B8A8-4345-A60B-5D49F91CE1D9}"/>
            </a:ext>
          </a:extLst>
        </xdr:cNvPr>
        <xdr:cNvSpPr txBox="1"/>
      </xdr:nvSpPr>
      <xdr:spPr>
        <a:xfrm>
          <a:off x="18356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127910</xdr:rowOff>
    </xdr:from>
    <xdr:ext cx="599010" cy="259045"/>
    <xdr:sp macro="" textlink="">
      <xdr:nvSpPr>
        <xdr:cNvPr id="405" name="n_1mainValue【一般廃棄物処理施設】&#10;一人当たり有形固定資産（償却資産）額">
          <a:extLst>
            <a:ext uri="{FF2B5EF4-FFF2-40B4-BE49-F238E27FC236}">
              <a16:creationId xmlns:a16="http://schemas.microsoft.com/office/drawing/2014/main" id="{328A054F-57B9-413E-9777-C1D954691D66}"/>
            </a:ext>
          </a:extLst>
        </xdr:cNvPr>
        <xdr:cNvSpPr txBox="1"/>
      </xdr:nvSpPr>
      <xdr:spPr>
        <a:xfrm>
          <a:off x="21011095" y="6471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159830</xdr:rowOff>
    </xdr:from>
    <xdr:ext cx="599010" cy="259045"/>
    <xdr:sp macro="" textlink="">
      <xdr:nvSpPr>
        <xdr:cNvPr id="406" name="n_2mainValue【一般廃棄物処理施設】&#10;一人当たり有形固定資産（償却資産）額">
          <a:extLst>
            <a:ext uri="{FF2B5EF4-FFF2-40B4-BE49-F238E27FC236}">
              <a16:creationId xmlns:a16="http://schemas.microsoft.com/office/drawing/2014/main" id="{62E1502D-00FB-40CB-949A-B6C68BE32535}"/>
            </a:ext>
          </a:extLst>
        </xdr:cNvPr>
        <xdr:cNvSpPr txBox="1"/>
      </xdr:nvSpPr>
      <xdr:spPr>
        <a:xfrm>
          <a:off x="20134795" y="6846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4712</xdr:rowOff>
    </xdr:from>
    <xdr:ext cx="599010" cy="259045"/>
    <xdr:sp macro="" textlink="">
      <xdr:nvSpPr>
        <xdr:cNvPr id="407" name="n_3mainValue【一般廃棄物処理施設】&#10;一人当たり有形固定資産（償却資産）額">
          <a:extLst>
            <a:ext uri="{FF2B5EF4-FFF2-40B4-BE49-F238E27FC236}">
              <a16:creationId xmlns:a16="http://schemas.microsoft.com/office/drawing/2014/main" id="{2010B7B0-1B3D-4E22-A5F5-81AEBACD3865}"/>
            </a:ext>
          </a:extLst>
        </xdr:cNvPr>
        <xdr:cNvSpPr txBox="1"/>
      </xdr:nvSpPr>
      <xdr:spPr>
        <a:xfrm>
          <a:off x="19245795" y="686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10410</xdr:rowOff>
    </xdr:from>
    <xdr:ext cx="599010" cy="259045"/>
    <xdr:sp macro="" textlink="">
      <xdr:nvSpPr>
        <xdr:cNvPr id="408" name="n_4mainValue【一般廃棄物処理施設】&#10;一人当たり有形固定資産（償却資産）額">
          <a:extLst>
            <a:ext uri="{FF2B5EF4-FFF2-40B4-BE49-F238E27FC236}">
              <a16:creationId xmlns:a16="http://schemas.microsoft.com/office/drawing/2014/main" id="{8689EED9-FE48-42A1-838D-4E501F73B811}"/>
            </a:ext>
          </a:extLst>
        </xdr:cNvPr>
        <xdr:cNvSpPr txBox="1"/>
      </xdr:nvSpPr>
      <xdr:spPr>
        <a:xfrm>
          <a:off x="18356795" y="686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9" name="正方形/長方形 408">
          <a:extLst>
            <a:ext uri="{FF2B5EF4-FFF2-40B4-BE49-F238E27FC236}">
              <a16:creationId xmlns:a16="http://schemas.microsoft.com/office/drawing/2014/main" id="{C69B0A09-3355-4912-BF3E-AF43866848D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0" name="正方形/長方形 409">
          <a:extLst>
            <a:ext uri="{FF2B5EF4-FFF2-40B4-BE49-F238E27FC236}">
              <a16:creationId xmlns:a16="http://schemas.microsoft.com/office/drawing/2014/main" id="{19F13DA3-E721-469B-BB14-470E5367D25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1" name="正方形/長方形 410">
          <a:extLst>
            <a:ext uri="{FF2B5EF4-FFF2-40B4-BE49-F238E27FC236}">
              <a16:creationId xmlns:a16="http://schemas.microsoft.com/office/drawing/2014/main" id="{CFD0290C-73EB-4518-9469-BAF6B80853A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2" name="正方形/長方形 411">
          <a:extLst>
            <a:ext uri="{FF2B5EF4-FFF2-40B4-BE49-F238E27FC236}">
              <a16:creationId xmlns:a16="http://schemas.microsoft.com/office/drawing/2014/main" id="{5AB2454A-F4D4-4EF8-9CD4-216EAF35E2A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3" name="正方形/長方形 412">
          <a:extLst>
            <a:ext uri="{FF2B5EF4-FFF2-40B4-BE49-F238E27FC236}">
              <a16:creationId xmlns:a16="http://schemas.microsoft.com/office/drawing/2014/main" id="{B5F02478-6A08-4C3A-8CC9-A67305FCD11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4" name="正方形/長方形 413">
          <a:extLst>
            <a:ext uri="{FF2B5EF4-FFF2-40B4-BE49-F238E27FC236}">
              <a16:creationId xmlns:a16="http://schemas.microsoft.com/office/drawing/2014/main" id="{DBF0D500-3D96-4E54-A10F-03D58091F1B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5" name="正方形/長方形 414">
          <a:extLst>
            <a:ext uri="{FF2B5EF4-FFF2-40B4-BE49-F238E27FC236}">
              <a16:creationId xmlns:a16="http://schemas.microsoft.com/office/drawing/2014/main" id="{B1B53294-C268-4DC5-B732-347DE0338CB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正方形/長方形 415">
          <a:extLst>
            <a:ext uri="{FF2B5EF4-FFF2-40B4-BE49-F238E27FC236}">
              <a16:creationId xmlns:a16="http://schemas.microsoft.com/office/drawing/2014/main" id="{2D74AC1D-65E8-40B4-85A6-4C847E169C2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7" name="テキスト ボックス 416">
          <a:extLst>
            <a:ext uri="{FF2B5EF4-FFF2-40B4-BE49-F238E27FC236}">
              <a16:creationId xmlns:a16="http://schemas.microsoft.com/office/drawing/2014/main" id="{F6B185D7-1E82-47F8-8860-84A4C28EA86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8" name="直線コネクタ 417">
          <a:extLst>
            <a:ext uri="{FF2B5EF4-FFF2-40B4-BE49-F238E27FC236}">
              <a16:creationId xmlns:a16="http://schemas.microsoft.com/office/drawing/2014/main" id="{76D46465-0E47-44B7-9563-FECD7856F50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9" name="テキスト ボックス 418">
          <a:extLst>
            <a:ext uri="{FF2B5EF4-FFF2-40B4-BE49-F238E27FC236}">
              <a16:creationId xmlns:a16="http://schemas.microsoft.com/office/drawing/2014/main" id="{9C169018-62E7-47B3-B534-40C795F8D75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0" name="直線コネクタ 419">
          <a:extLst>
            <a:ext uri="{FF2B5EF4-FFF2-40B4-BE49-F238E27FC236}">
              <a16:creationId xmlns:a16="http://schemas.microsoft.com/office/drawing/2014/main" id="{3EE3711C-2E49-4F44-956B-4D83C26A8BD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1" name="テキスト ボックス 420">
          <a:extLst>
            <a:ext uri="{FF2B5EF4-FFF2-40B4-BE49-F238E27FC236}">
              <a16:creationId xmlns:a16="http://schemas.microsoft.com/office/drawing/2014/main" id="{E520BDB6-9015-45E4-95D7-BD41B06CC383}"/>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2" name="直線コネクタ 421">
          <a:extLst>
            <a:ext uri="{FF2B5EF4-FFF2-40B4-BE49-F238E27FC236}">
              <a16:creationId xmlns:a16="http://schemas.microsoft.com/office/drawing/2014/main" id="{29034BB5-D877-49E8-BB80-747AB179FB9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3" name="テキスト ボックス 422">
          <a:extLst>
            <a:ext uri="{FF2B5EF4-FFF2-40B4-BE49-F238E27FC236}">
              <a16:creationId xmlns:a16="http://schemas.microsoft.com/office/drawing/2014/main" id="{54C25C57-50BA-4470-AD3E-22DCF6E003C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4" name="直線コネクタ 423">
          <a:extLst>
            <a:ext uri="{FF2B5EF4-FFF2-40B4-BE49-F238E27FC236}">
              <a16:creationId xmlns:a16="http://schemas.microsoft.com/office/drawing/2014/main" id="{2A8A513A-A030-490C-860E-8F2708F59C1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5" name="テキスト ボックス 424">
          <a:extLst>
            <a:ext uri="{FF2B5EF4-FFF2-40B4-BE49-F238E27FC236}">
              <a16:creationId xmlns:a16="http://schemas.microsoft.com/office/drawing/2014/main" id="{7E84775C-C65A-4562-B178-C301B380E0B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6" name="直線コネクタ 425">
          <a:extLst>
            <a:ext uri="{FF2B5EF4-FFF2-40B4-BE49-F238E27FC236}">
              <a16:creationId xmlns:a16="http://schemas.microsoft.com/office/drawing/2014/main" id="{04A4853F-C286-41A3-9473-D8762D784CC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7" name="テキスト ボックス 426">
          <a:extLst>
            <a:ext uri="{FF2B5EF4-FFF2-40B4-BE49-F238E27FC236}">
              <a16:creationId xmlns:a16="http://schemas.microsoft.com/office/drawing/2014/main" id="{D5028E0E-C147-469D-91E1-77914440DD6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8" name="直線コネクタ 427">
          <a:extLst>
            <a:ext uri="{FF2B5EF4-FFF2-40B4-BE49-F238E27FC236}">
              <a16:creationId xmlns:a16="http://schemas.microsoft.com/office/drawing/2014/main" id="{38F1297F-2A0E-4714-8D37-04838D241EC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9" name="テキスト ボックス 428">
          <a:extLst>
            <a:ext uri="{FF2B5EF4-FFF2-40B4-BE49-F238E27FC236}">
              <a16:creationId xmlns:a16="http://schemas.microsoft.com/office/drawing/2014/main" id="{D6BFB515-2FBC-4595-8594-9364F23570F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0" name="直線コネクタ 429">
          <a:extLst>
            <a:ext uri="{FF2B5EF4-FFF2-40B4-BE49-F238E27FC236}">
              <a16:creationId xmlns:a16="http://schemas.microsoft.com/office/drawing/2014/main" id="{B7BDF521-677B-4299-A89D-1FBBF47334B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1" name="テキスト ボックス 430">
          <a:extLst>
            <a:ext uri="{FF2B5EF4-FFF2-40B4-BE49-F238E27FC236}">
              <a16:creationId xmlns:a16="http://schemas.microsoft.com/office/drawing/2014/main" id="{2F66B997-B028-491B-846D-81673B3D4B1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DB2C2155-7566-4B07-BFC0-D2D2A30C5AE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3" name="【保健センター・保健所】&#10;有形固定資産減価償却率グラフ枠">
          <a:extLst>
            <a:ext uri="{FF2B5EF4-FFF2-40B4-BE49-F238E27FC236}">
              <a16:creationId xmlns:a16="http://schemas.microsoft.com/office/drawing/2014/main" id="{36A5B646-3836-4659-9827-32203F1A7EF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80010</xdr:rowOff>
    </xdr:from>
    <xdr:to>
      <xdr:col>85</xdr:col>
      <xdr:colOff>126364</xdr:colOff>
      <xdr:row>64</xdr:row>
      <xdr:rowOff>115933</xdr:rowOff>
    </xdr:to>
    <xdr:cxnSp macro="">
      <xdr:nvCxnSpPr>
        <xdr:cNvPr id="434" name="直線コネクタ 433">
          <a:extLst>
            <a:ext uri="{FF2B5EF4-FFF2-40B4-BE49-F238E27FC236}">
              <a16:creationId xmlns:a16="http://schemas.microsoft.com/office/drawing/2014/main" id="{BDD705C3-98CE-48C5-BAF9-77015BF4C0A5}"/>
            </a:ext>
          </a:extLst>
        </xdr:cNvPr>
        <xdr:cNvCxnSpPr/>
      </xdr:nvCxnSpPr>
      <xdr:spPr>
        <a:xfrm flipV="1">
          <a:off x="16318864" y="9509760"/>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119760</xdr:rowOff>
    </xdr:from>
    <xdr:ext cx="405111" cy="259045"/>
    <xdr:sp macro="" textlink="">
      <xdr:nvSpPr>
        <xdr:cNvPr id="435" name="【保健センター・保健所】&#10;有形固定資産減価償却率最小値テキスト">
          <a:extLst>
            <a:ext uri="{FF2B5EF4-FFF2-40B4-BE49-F238E27FC236}">
              <a16:creationId xmlns:a16="http://schemas.microsoft.com/office/drawing/2014/main" id="{2C252411-63D9-45E0-BB9B-A41C5AC0120C}"/>
            </a:ext>
          </a:extLst>
        </xdr:cNvPr>
        <xdr:cNvSpPr txBox="1"/>
      </xdr:nvSpPr>
      <xdr:spPr>
        <a:xfrm>
          <a:off x="16357600" y="1109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115933</xdr:rowOff>
    </xdr:from>
    <xdr:to>
      <xdr:col>86</xdr:col>
      <xdr:colOff>25400</xdr:colOff>
      <xdr:row>64</xdr:row>
      <xdr:rowOff>115933</xdr:rowOff>
    </xdr:to>
    <xdr:cxnSp macro="">
      <xdr:nvCxnSpPr>
        <xdr:cNvPr id="436" name="直線コネクタ 435">
          <a:extLst>
            <a:ext uri="{FF2B5EF4-FFF2-40B4-BE49-F238E27FC236}">
              <a16:creationId xmlns:a16="http://schemas.microsoft.com/office/drawing/2014/main" id="{49A21560-332A-4232-B6FE-9F3A56628F20}"/>
            </a:ext>
          </a:extLst>
        </xdr:cNvPr>
        <xdr:cNvCxnSpPr/>
      </xdr:nvCxnSpPr>
      <xdr:spPr>
        <a:xfrm>
          <a:off x="16230600" y="1108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26687</xdr:rowOff>
    </xdr:from>
    <xdr:ext cx="340478" cy="259045"/>
    <xdr:sp macro="" textlink="">
      <xdr:nvSpPr>
        <xdr:cNvPr id="437" name="【保健センター・保健所】&#10;有形固定資産減価償却率最大値テキスト">
          <a:extLst>
            <a:ext uri="{FF2B5EF4-FFF2-40B4-BE49-F238E27FC236}">
              <a16:creationId xmlns:a16="http://schemas.microsoft.com/office/drawing/2014/main" id="{38C0C232-736C-43BC-AE48-190E99330F27}"/>
            </a:ext>
          </a:extLst>
        </xdr:cNvPr>
        <xdr:cNvSpPr txBox="1"/>
      </xdr:nvSpPr>
      <xdr:spPr>
        <a:xfrm>
          <a:off x="16357600" y="92849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80010</xdr:rowOff>
    </xdr:from>
    <xdr:to>
      <xdr:col>86</xdr:col>
      <xdr:colOff>25400</xdr:colOff>
      <xdr:row>55</xdr:row>
      <xdr:rowOff>80010</xdr:rowOff>
    </xdr:to>
    <xdr:cxnSp macro="">
      <xdr:nvCxnSpPr>
        <xdr:cNvPr id="438" name="直線コネクタ 437">
          <a:extLst>
            <a:ext uri="{FF2B5EF4-FFF2-40B4-BE49-F238E27FC236}">
              <a16:creationId xmlns:a16="http://schemas.microsoft.com/office/drawing/2014/main" id="{2D213EFA-C9BD-4EE5-A061-915028D5FAE6}"/>
            </a:ext>
          </a:extLst>
        </xdr:cNvPr>
        <xdr:cNvCxnSpPr/>
      </xdr:nvCxnSpPr>
      <xdr:spPr>
        <a:xfrm>
          <a:off x="16230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24328</xdr:rowOff>
    </xdr:from>
    <xdr:ext cx="405111" cy="259045"/>
    <xdr:sp macro="" textlink="">
      <xdr:nvSpPr>
        <xdr:cNvPr id="439" name="【保健センター・保健所】&#10;有形固定資産減価償却率平均値テキスト">
          <a:extLst>
            <a:ext uri="{FF2B5EF4-FFF2-40B4-BE49-F238E27FC236}">
              <a16:creationId xmlns:a16="http://schemas.microsoft.com/office/drawing/2014/main" id="{72E789F2-A59C-4503-9583-8534CB2F20F2}"/>
            </a:ext>
          </a:extLst>
        </xdr:cNvPr>
        <xdr:cNvSpPr txBox="1"/>
      </xdr:nvSpPr>
      <xdr:spPr>
        <a:xfrm>
          <a:off x="16357600" y="10139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xdr:rowOff>
    </xdr:from>
    <xdr:to>
      <xdr:col>85</xdr:col>
      <xdr:colOff>177800</xdr:colOff>
      <xdr:row>60</xdr:row>
      <xdr:rowOff>103051</xdr:rowOff>
    </xdr:to>
    <xdr:sp macro="" textlink="">
      <xdr:nvSpPr>
        <xdr:cNvPr id="440" name="フローチャート: 判断 439">
          <a:extLst>
            <a:ext uri="{FF2B5EF4-FFF2-40B4-BE49-F238E27FC236}">
              <a16:creationId xmlns:a16="http://schemas.microsoft.com/office/drawing/2014/main" id="{4E800AEA-710D-4AE8-82AB-71BCCF4CBD27}"/>
            </a:ext>
          </a:extLst>
        </xdr:cNvPr>
        <xdr:cNvSpPr/>
      </xdr:nvSpPr>
      <xdr:spPr>
        <a:xfrm>
          <a:off x="162687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9616</xdr:rowOff>
    </xdr:from>
    <xdr:to>
      <xdr:col>81</xdr:col>
      <xdr:colOff>101600</xdr:colOff>
      <xdr:row>60</xdr:row>
      <xdr:rowOff>111216</xdr:rowOff>
    </xdr:to>
    <xdr:sp macro="" textlink="">
      <xdr:nvSpPr>
        <xdr:cNvPr id="441" name="フローチャート: 判断 440">
          <a:extLst>
            <a:ext uri="{FF2B5EF4-FFF2-40B4-BE49-F238E27FC236}">
              <a16:creationId xmlns:a16="http://schemas.microsoft.com/office/drawing/2014/main" id="{FD122727-9EB3-4F99-9E45-AC4D6B3F0CD1}"/>
            </a:ext>
          </a:extLst>
        </xdr:cNvPr>
        <xdr:cNvSpPr/>
      </xdr:nvSpPr>
      <xdr:spPr>
        <a:xfrm>
          <a:off x="15430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140244</xdr:rowOff>
    </xdr:from>
    <xdr:to>
      <xdr:col>76</xdr:col>
      <xdr:colOff>165100</xdr:colOff>
      <xdr:row>60</xdr:row>
      <xdr:rowOff>70394</xdr:rowOff>
    </xdr:to>
    <xdr:sp macro="" textlink="">
      <xdr:nvSpPr>
        <xdr:cNvPr id="442" name="フローチャート: 判断 441">
          <a:extLst>
            <a:ext uri="{FF2B5EF4-FFF2-40B4-BE49-F238E27FC236}">
              <a16:creationId xmlns:a16="http://schemas.microsoft.com/office/drawing/2014/main" id="{23C1CB92-370F-4B43-BD14-A6D41DCF1156}"/>
            </a:ext>
          </a:extLst>
        </xdr:cNvPr>
        <xdr:cNvSpPr/>
      </xdr:nvSpPr>
      <xdr:spPr>
        <a:xfrm>
          <a:off x="14541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136978</xdr:rowOff>
    </xdr:from>
    <xdr:to>
      <xdr:col>72</xdr:col>
      <xdr:colOff>38100</xdr:colOff>
      <xdr:row>60</xdr:row>
      <xdr:rowOff>67128</xdr:rowOff>
    </xdr:to>
    <xdr:sp macro="" textlink="">
      <xdr:nvSpPr>
        <xdr:cNvPr id="443" name="フローチャート: 判断 442">
          <a:extLst>
            <a:ext uri="{FF2B5EF4-FFF2-40B4-BE49-F238E27FC236}">
              <a16:creationId xmlns:a16="http://schemas.microsoft.com/office/drawing/2014/main" id="{D95E3434-6128-4866-A09B-665F68D12D2D}"/>
            </a:ext>
          </a:extLst>
        </xdr:cNvPr>
        <xdr:cNvSpPr/>
      </xdr:nvSpPr>
      <xdr:spPr>
        <a:xfrm>
          <a:off x="13652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120650</xdr:rowOff>
    </xdr:from>
    <xdr:to>
      <xdr:col>67</xdr:col>
      <xdr:colOff>101600</xdr:colOff>
      <xdr:row>60</xdr:row>
      <xdr:rowOff>50800</xdr:rowOff>
    </xdr:to>
    <xdr:sp macro="" textlink="">
      <xdr:nvSpPr>
        <xdr:cNvPr id="444" name="フローチャート: 判断 443">
          <a:extLst>
            <a:ext uri="{FF2B5EF4-FFF2-40B4-BE49-F238E27FC236}">
              <a16:creationId xmlns:a16="http://schemas.microsoft.com/office/drawing/2014/main" id="{DA3DC8CD-069A-4948-98E0-4D8338CE2368}"/>
            </a:ext>
          </a:extLst>
        </xdr:cNvPr>
        <xdr:cNvSpPr/>
      </xdr:nvSpPr>
      <xdr:spPr>
        <a:xfrm>
          <a:off x="12763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1E6A4F2E-028B-4FDB-B215-21BBEE909C7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B052857C-1B28-43D1-BC7F-74C4E7C2F75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F5601CCA-6CE2-4716-B72F-ECB17164BBD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BCEF3B9F-4B68-40E9-9468-90B1D31DC4E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122E208-9859-4F93-A6EF-E69AC074024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65133</xdr:rowOff>
    </xdr:from>
    <xdr:to>
      <xdr:col>85</xdr:col>
      <xdr:colOff>177800</xdr:colOff>
      <xdr:row>64</xdr:row>
      <xdr:rowOff>166733</xdr:rowOff>
    </xdr:to>
    <xdr:sp macro="" textlink="">
      <xdr:nvSpPr>
        <xdr:cNvPr id="450" name="楕円 449">
          <a:extLst>
            <a:ext uri="{FF2B5EF4-FFF2-40B4-BE49-F238E27FC236}">
              <a16:creationId xmlns:a16="http://schemas.microsoft.com/office/drawing/2014/main" id="{099DED5B-CD8E-4677-A573-1591E616989A}"/>
            </a:ext>
          </a:extLst>
        </xdr:cNvPr>
        <xdr:cNvSpPr/>
      </xdr:nvSpPr>
      <xdr:spPr>
        <a:xfrm>
          <a:off x="16268700" y="1103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151510</xdr:rowOff>
    </xdr:from>
    <xdr:ext cx="405111" cy="259045"/>
    <xdr:sp macro="" textlink="">
      <xdr:nvSpPr>
        <xdr:cNvPr id="451" name="【保健センター・保健所】&#10;有形固定資産減価償却率該当値テキスト">
          <a:extLst>
            <a:ext uri="{FF2B5EF4-FFF2-40B4-BE49-F238E27FC236}">
              <a16:creationId xmlns:a16="http://schemas.microsoft.com/office/drawing/2014/main" id="{6539F671-E23A-4825-A20D-F38467E2E0FF}"/>
            </a:ext>
          </a:extLst>
        </xdr:cNvPr>
        <xdr:cNvSpPr txBox="1"/>
      </xdr:nvSpPr>
      <xdr:spPr>
        <a:xfrm>
          <a:off x="16357600" y="10952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32476</xdr:rowOff>
    </xdr:from>
    <xdr:to>
      <xdr:col>81</xdr:col>
      <xdr:colOff>101600</xdr:colOff>
      <xdr:row>64</xdr:row>
      <xdr:rowOff>134076</xdr:rowOff>
    </xdr:to>
    <xdr:sp macro="" textlink="">
      <xdr:nvSpPr>
        <xdr:cNvPr id="452" name="楕円 451">
          <a:extLst>
            <a:ext uri="{FF2B5EF4-FFF2-40B4-BE49-F238E27FC236}">
              <a16:creationId xmlns:a16="http://schemas.microsoft.com/office/drawing/2014/main" id="{C6C4FC31-E358-414C-A512-BED4D9410ECC}"/>
            </a:ext>
          </a:extLst>
        </xdr:cNvPr>
        <xdr:cNvSpPr/>
      </xdr:nvSpPr>
      <xdr:spPr>
        <a:xfrm>
          <a:off x="15430500" y="1100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83276</xdr:rowOff>
    </xdr:from>
    <xdr:to>
      <xdr:col>85</xdr:col>
      <xdr:colOff>127000</xdr:colOff>
      <xdr:row>64</xdr:row>
      <xdr:rowOff>115933</xdr:rowOff>
    </xdr:to>
    <xdr:cxnSp macro="">
      <xdr:nvCxnSpPr>
        <xdr:cNvPr id="453" name="直線コネクタ 452">
          <a:extLst>
            <a:ext uri="{FF2B5EF4-FFF2-40B4-BE49-F238E27FC236}">
              <a16:creationId xmlns:a16="http://schemas.microsoft.com/office/drawing/2014/main" id="{158F52F2-8BF5-4446-9A2A-78A3EDB9CCDB}"/>
            </a:ext>
          </a:extLst>
        </xdr:cNvPr>
        <xdr:cNvCxnSpPr/>
      </xdr:nvCxnSpPr>
      <xdr:spPr>
        <a:xfrm>
          <a:off x="15481300" y="1105607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171269</xdr:rowOff>
    </xdr:from>
    <xdr:to>
      <xdr:col>76</xdr:col>
      <xdr:colOff>165100</xdr:colOff>
      <xdr:row>64</xdr:row>
      <xdr:rowOff>101419</xdr:rowOff>
    </xdr:to>
    <xdr:sp macro="" textlink="">
      <xdr:nvSpPr>
        <xdr:cNvPr id="454" name="楕円 453">
          <a:extLst>
            <a:ext uri="{FF2B5EF4-FFF2-40B4-BE49-F238E27FC236}">
              <a16:creationId xmlns:a16="http://schemas.microsoft.com/office/drawing/2014/main" id="{5633F87F-26EB-4E76-8EF1-CB8EC936626A}"/>
            </a:ext>
          </a:extLst>
        </xdr:cNvPr>
        <xdr:cNvSpPr/>
      </xdr:nvSpPr>
      <xdr:spPr>
        <a:xfrm>
          <a:off x="14541500" y="1097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50619</xdr:rowOff>
    </xdr:from>
    <xdr:to>
      <xdr:col>81</xdr:col>
      <xdr:colOff>50800</xdr:colOff>
      <xdr:row>64</xdr:row>
      <xdr:rowOff>83276</xdr:rowOff>
    </xdr:to>
    <xdr:cxnSp macro="">
      <xdr:nvCxnSpPr>
        <xdr:cNvPr id="455" name="直線コネクタ 454">
          <a:extLst>
            <a:ext uri="{FF2B5EF4-FFF2-40B4-BE49-F238E27FC236}">
              <a16:creationId xmlns:a16="http://schemas.microsoft.com/office/drawing/2014/main" id="{6692DB61-871A-4C5F-95F2-19633764AA71}"/>
            </a:ext>
          </a:extLst>
        </xdr:cNvPr>
        <xdr:cNvCxnSpPr/>
      </xdr:nvCxnSpPr>
      <xdr:spPr>
        <a:xfrm>
          <a:off x="14592300" y="110234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138612</xdr:rowOff>
    </xdr:from>
    <xdr:to>
      <xdr:col>72</xdr:col>
      <xdr:colOff>38100</xdr:colOff>
      <xdr:row>64</xdr:row>
      <xdr:rowOff>68762</xdr:rowOff>
    </xdr:to>
    <xdr:sp macro="" textlink="">
      <xdr:nvSpPr>
        <xdr:cNvPr id="456" name="楕円 455">
          <a:extLst>
            <a:ext uri="{FF2B5EF4-FFF2-40B4-BE49-F238E27FC236}">
              <a16:creationId xmlns:a16="http://schemas.microsoft.com/office/drawing/2014/main" id="{ACCC6EEA-E488-432C-ABE5-5BD8D8D82EF0}"/>
            </a:ext>
          </a:extLst>
        </xdr:cNvPr>
        <xdr:cNvSpPr/>
      </xdr:nvSpPr>
      <xdr:spPr>
        <a:xfrm>
          <a:off x="13652500" y="1093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17962</xdr:rowOff>
    </xdr:from>
    <xdr:to>
      <xdr:col>76</xdr:col>
      <xdr:colOff>114300</xdr:colOff>
      <xdr:row>64</xdr:row>
      <xdr:rowOff>50619</xdr:rowOff>
    </xdr:to>
    <xdr:cxnSp macro="">
      <xdr:nvCxnSpPr>
        <xdr:cNvPr id="457" name="直線コネクタ 456">
          <a:extLst>
            <a:ext uri="{FF2B5EF4-FFF2-40B4-BE49-F238E27FC236}">
              <a16:creationId xmlns:a16="http://schemas.microsoft.com/office/drawing/2014/main" id="{545F5E62-769C-4E3A-8094-3FE93EB4F301}"/>
            </a:ext>
          </a:extLst>
        </xdr:cNvPr>
        <xdr:cNvCxnSpPr/>
      </xdr:nvCxnSpPr>
      <xdr:spPr>
        <a:xfrm>
          <a:off x="13703300" y="1099076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91259</xdr:rowOff>
    </xdr:from>
    <xdr:to>
      <xdr:col>67</xdr:col>
      <xdr:colOff>101600</xdr:colOff>
      <xdr:row>64</xdr:row>
      <xdr:rowOff>21409</xdr:rowOff>
    </xdr:to>
    <xdr:sp macro="" textlink="">
      <xdr:nvSpPr>
        <xdr:cNvPr id="458" name="楕円 457">
          <a:extLst>
            <a:ext uri="{FF2B5EF4-FFF2-40B4-BE49-F238E27FC236}">
              <a16:creationId xmlns:a16="http://schemas.microsoft.com/office/drawing/2014/main" id="{5840EE9C-0DA0-48D5-BAC9-B095C86DDE51}"/>
            </a:ext>
          </a:extLst>
        </xdr:cNvPr>
        <xdr:cNvSpPr/>
      </xdr:nvSpPr>
      <xdr:spPr>
        <a:xfrm>
          <a:off x="12763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142059</xdr:rowOff>
    </xdr:from>
    <xdr:to>
      <xdr:col>71</xdr:col>
      <xdr:colOff>177800</xdr:colOff>
      <xdr:row>64</xdr:row>
      <xdr:rowOff>17962</xdr:rowOff>
    </xdr:to>
    <xdr:cxnSp macro="">
      <xdr:nvCxnSpPr>
        <xdr:cNvPr id="459" name="直線コネクタ 458">
          <a:extLst>
            <a:ext uri="{FF2B5EF4-FFF2-40B4-BE49-F238E27FC236}">
              <a16:creationId xmlns:a16="http://schemas.microsoft.com/office/drawing/2014/main" id="{164CB5DA-3F07-4B59-BEB6-56744738D1B8}"/>
            </a:ext>
          </a:extLst>
        </xdr:cNvPr>
        <xdr:cNvCxnSpPr/>
      </xdr:nvCxnSpPr>
      <xdr:spPr>
        <a:xfrm>
          <a:off x="12814300" y="10943409"/>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127743</xdr:rowOff>
    </xdr:from>
    <xdr:ext cx="405111" cy="259045"/>
    <xdr:sp macro="" textlink="">
      <xdr:nvSpPr>
        <xdr:cNvPr id="460" name="n_1aveValue【保健センター・保健所】&#10;有形固定資産減価償却率">
          <a:extLst>
            <a:ext uri="{FF2B5EF4-FFF2-40B4-BE49-F238E27FC236}">
              <a16:creationId xmlns:a16="http://schemas.microsoft.com/office/drawing/2014/main" id="{F836FA5E-63C8-4360-9B9D-9445844EEE82}"/>
            </a:ext>
          </a:extLst>
        </xdr:cNvPr>
        <xdr:cNvSpPr txBox="1"/>
      </xdr:nvSpPr>
      <xdr:spPr>
        <a:xfrm>
          <a:off x="15266044" y="1007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86921</xdr:rowOff>
    </xdr:from>
    <xdr:ext cx="405111" cy="259045"/>
    <xdr:sp macro="" textlink="">
      <xdr:nvSpPr>
        <xdr:cNvPr id="461" name="n_2aveValue【保健センター・保健所】&#10;有形固定資産減価償却率">
          <a:extLst>
            <a:ext uri="{FF2B5EF4-FFF2-40B4-BE49-F238E27FC236}">
              <a16:creationId xmlns:a16="http://schemas.microsoft.com/office/drawing/2014/main" id="{7755A2EE-EF5D-4A8A-BC9D-BF1E4AA29AA3}"/>
            </a:ext>
          </a:extLst>
        </xdr:cNvPr>
        <xdr:cNvSpPr txBox="1"/>
      </xdr:nvSpPr>
      <xdr:spPr>
        <a:xfrm>
          <a:off x="14389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83655</xdr:rowOff>
    </xdr:from>
    <xdr:ext cx="405111" cy="259045"/>
    <xdr:sp macro="" textlink="">
      <xdr:nvSpPr>
        <xdr:cNvPr id="462" name="n_3aveValue【保健センター・保健所】&#10;有形固定資産減価償却率">
          <a:extLst>
            <a:ext uri="{FF2B5EF4-FFF2-40B4-BE49-F238E27FC236}">
              <a16:creationId xmlns:a16="http://schemas.microsoft.com/office/drawing/2014/main" id="{9E75CC9D-AD96-47D5-94CA-41A34D43E2AC}"/>
            </a:ext>
          </a:extLst>
        </xdr:cNvPr>
        <xdr:cNvSpPr txBox="1"/>
      </xdr:nvSpPr>
      <xdr:spPr>
        <a:xfrm>
          <a:off x="135007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67327</xdr:rowOff>
    </xdr:from>
    <xdr:ext cx="405111" cy="259045"/>
    <xdr:sp macro="" textlink="">
      <xdr:nvSpPr>
        <xdr:cNvPr id="463" name="n_4aveValue【保健センター・保健所】&#10;有形固定資産減価償却率">
          <a:extLst>
            <a:ext uri="{FF2B5EF4-FFF2-40B4-BE49-F238E27FC236}">
              <a16:creationId xmlns:a16="http://schemas.microsoft.com/office/drawing/2014/main" id="{959E9A11-8B8E-4E1B-92EA-D457DA6B5871}"/>
            </a:ext>
          </a:extLst>
        </xdr:cNvPr>
        <xdr:cNvSpPr txBox="1"/>
      </xdr:nvSpPr>
      <xdr:spPr>
        <a:xfrm>
          <a:off x="12611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125203</xdr:rowOff>
    </xdr:from>
    <xdr:ext cx="405111" cy="259045"/>
    <xdr:sp macro="" textlink="">
      <xdr:nvSpPr>
        <xdr:cNvPr id="464" name="n_1mainValue【保健センター・保健所】&#10;有形固定資産減価償却率">
          <a:extLst>
            <a:ext uri="{FF2B5EF4-FFF2-40B4-BE49-F238E27FC236}">
              <a16:creationId xmlns:a16="http://schemas.microsoft.com/office/drawing/2014/main" id="{67476CE1-C721-454F-B719-36F15726E36D}"/>
            </a:ext>
          </a:extLst>
        </xdr:cNvPr>
        <xdr:cNvSpPr txBox="1"/>
      </xdr:nvSpPr>
      <xdr:spPr>
        <a:xfrm>
          <a:off x="15266044" y="1109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92546</xdr:rowOff>
    </xdr:from>
    <xdr:ext cx="405111" cy="259045"/>
    <xdr:sp macro="" textlink="">
      <xdr:nvSpPr>
        <xdr:cNvPr id="465" name="n_2mainValue【保健センター・保健所】&#10;有形固定資産減価償却率">
          <a:extLst>
            <a:ext uri="{FF2B5EF4-FFF2-40B4-BE49-F238E27FC236}">
              <a16:creationId xmlns:a16="http://schemas.microsoft.com/office/drawing/2014/main" id="{CB91616B-B2D3-43BB-A99A-B7A366192071}"/>
            </a:ext>
          </a:extLst>
        </xdr:cNvPr>
        <xdr:cNvSpPr txBox="1"/>
      </xdr:nvSpPr>
      <xdr:spPr>
        <a:xfrm>
          <a:off x="14389744" y="1106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59889</xdr:rowOff>
    </xdr:from>
    <xdr:ext cx="405111" cy="259045"/>
    <xdr:sp macro="" textlink="">
      <xdr:nvSpPr>
        <xdr:cNvPr id="466" name="n_3mainValue【保健センター・保健所】&#10;有形固定資産減価償却率">
          <a:extLst>
            <a:ext uri="{FF2B5EF4-FFF2-40B4-BE49-F238E27FC236}">
              <a16:creationId xmlns:a16="http://schemas.microsoft.com/office/drawing/2014/main" id="{7062F5ED-5705-4F9B-872E-C7D193B0ABC3}"/>
            </a:ext>
          </a:extLst>
        </xdr:cNvPr>
        <xdr:cNvSpPr txBox="1"/>
      </xdr:nvSpPr>
      <xdr:spPr>
        <a:xfrm>
          <a:off x="13500744" y="1103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12536</xdr:rowOff>
    </xdr:from>
    <xdr:ext cx="405111" cy="259045"/>
    <xdr:sp macro="" textlink="">
      <xdr:nvSpPr>
        <xdr:cNvPr id="467" name="n_4mainValue【保健センター・保健所】&#10;有形固定資産減価償却率">
          <a:extLst>
            <a:ext uri="{FF2B5EF4-FFF2-40B4-BE49-F238E27FC236}">
              <a16:creationId xmlns:a16="http://schemas.microsoft.com/office/drawing/2014/main" id="{E5CCC56F-280B-4A29-B87D-A1576CB887E7}"/>
            </a:ext>
          </a:extLst>
        </xdr:cNvPr>
        <xdr:cNvSpPr txBox="1"/>
      </xdr:nvSpPr>
      <xdr:spPr>
        <a:xfrm>
          <a:off x="126117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a:extLst>
            <a:ext uri="{FF2B5EF4-FFF2-40B4-BE49-F238E27FC236}">
              <a16:creationId xmlns:a16="http://schemas.microsoft.com/office/drawing/2014/main" id="{6A7D69DA-DAE0-42F8-8602-1FF16586836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A29125A0-F8A1-47E0-B6F5-751074096AA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a:extLst>
            <a:ext uri="{FF2B5EF4-FFF2-40B4-BE49-F238E27FC236}">
              <a16:creationId xmlns:a16="http://schemas.microsoft.com/office/drawing/2014/main" id="{EE4EB629-7E3A-484F-96A3-6DE05126716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D3DEFEFB-FC36-472F-AAE3-4A9AF0B8C5B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a:extLst>
            <a:ext uri="{FF2B5EF4-FFF2-40B4-BE49-F238E27FC236}">
              <a16:creationId xmlns:a16="http://schemas.microsoft.com/office/drawing/2014/main" id="{7103B841-0C85-46F6-850C-D0FF9049219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E9D3FE3B-DA17-424D-A671-2EC8EB5BE3A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a:extLst>
            <a:ext uri="{FF2B5EF4-FFF2-40B4-BE49-F238E27FC236}">
              <a16:creationId xmlns:a16="http://schemas.microsoft.com/office/drawing/2014/main" id="{59A26F19-9567-4B0B-B862-92F8CAC1215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a:extLst>
            <a:ext uri="{FF2B5EF4-FFF2-40B4-BE49-F238E27FC236}">
              <a16:creationId xmlns:a16="http://schemas.microsoft.com/office/drawing/2014/main" id="{43AF9E49-B66A-4CFF-9242-83578181AEE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a:extLst>
            <a:ext uri="{FF2B5EF4-FFF2-40B4-BE49-F238E27FC236}">
              <a16:creationId xmlns:a16="http://schemas.microsoft.com/office/drawing/2014/main" id="{3CD041B4-EEF1-465E-93E5-9D13B4827CD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a:extLst>
            <a:ext uri="{FF2B5EF4-FFF2-40B4-BE49-F238E27FC236}">
              <a16:creationId xmlns:a16="http://schemas.microsoft.com/office/drawing/2014/main" id="{57D14824-2B15-4FBB-BD79-9D605F24DDE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8" name="直線コネクタ 477">
          <a:extLst>
            <a:ext uri="{FF2B5EF4-FFF2-40B4-BE49-F238E27FC236}">
              <a16:creationId xmlns:a16="http://schemas.microsoft.com/office/drawing/2014/main" id="{FA14A96B-D4C3-48D6-9D03-83BC66AF75F8}"/>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9" name="テキスト ボックス 478">
          <a:extLst>
            <a:ext uri="{FF2B5EF4-FFF2-40B4-BE49-F238E27FC236}">
              <a16:creationId xmlns:a16="http://schemas.microsoft.com/office/drawing/2014/main" id="{AFF0D72E-0ECC-4E8C-ABB0-4D4CB895717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0" name="直線コネクタ 479">
          <a:extLst>
            <a:ext uri="{FF2B5EF4-FFF2-40B4-BE49-F238E27FC236}">
              <a16:creationId xmlns:a16="http://schemas.microsoft.com/office/drawing/2014/main" id="{D1FEB875-814F-4E7E-BD89-F9D8CABE1D5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1" name="テキスト ボックス 480">
          <a:extLst>
            <a:ext uri="{FF2B5EF4-FFF2-40B4-BE49-F238E27FC236}">
              <a16:creationId xmlns:a16="http://schemas.microsoft.com/office/drawing/2014/main" id="{FFAC9BDC-DB4F-4A51-8170-4E7B4D7AD82F}"/>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2" name="直線コネクタ 481">
          <a:extLst>
            <a:ext uri="{FF2B5EF4-FFF2-40B4-BE49-F238E27FC236}">
              <a16:creationId xmlns:a16="http://schemas.microsoft.com/office/drawing/2014/main" id="{48EF84FD-9DC6-4CC2-9E9E-98E7653EAD1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3" name="テキスト ボックス 482">
          <a:extLst>
            <a:ext uri="{FF2B5EF4-FFF2-40B4-BE49-F238E27FC236}">
              <a16:creationId xmlns:a16="http://schemas.microsoft.com/office/drawing/2014/main" id="{564F5AE7-CE15-48B9-9B31-41B27B99278D}"/>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4" name="直線コネクタ 483">
          <a:extLst>
            <a:ext uri="{FF2B5EF4-FFF2-40B4-BE49-F238E27FC236}">
              <a16:creationId xmlns:a16="http://schemas.microsoft.com/office/drawing/2014/main" id="{9BE890E9-8C48-40AC-A315-BAC0EB59D77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5" name="テキスト ボックス 484">
          <a:extLst>
            <a:ext uri="{FF2B5EF4-FFF2-40B4-BE49-F238E27FC236}">
              <a16:creationId xmlns:a16="http://schemas.microsoft.com/office/drawing/2014/main" id="{478C6BD1-CB5C-46CD-B72D-F69DF9DFE0A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09478351-B505-422A-987B-0788F514F15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a:extLst>
            <a:ext uri="{FF2B5EF4-FFF2-40B4-BE49-F238E27FC236}">
              <a16:creationId xmlns:a16="http://schemas.microsoft.com/office/drawing/2014/main" id="{0A3C4050-D143-4CB1-8636-0C22EECB64C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保健センター・保健所】&#10;一人当たり面積グラフ枠">
          <a:extLst>
            <a:ext uri="{FF2B5EF4-FFF2-40B4-BE49-F238E27FC236}">
              <a16:creationId xmlns:a16="http://schemas.microsoft.com/office/drawing/2014/main" id="{1924961B-AE70-43F7-8B1E-76EF032B537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54864</xdr:rowOff>
    </xdr:from>
    <xdr:to>
      <xdr:col>116</xdr:col>
      <xdr:colOff>62864</xdr:colOff>
      <xdr:row>63</xdr:row>
      <xdr:rowOff>59436</xdr:rowOff>
    </xdr:to>
    <xdr:cxnSp macro="">
      <xdr:nvCxnSpPr>
        <xdr:cNvPr id="489" name="直線コネクタ 488">
          <a:extLst>
            <a:ext uri="{FF2B5EF4-FFF2-40B4-BE49-F238E27FC236}">
              <a16:creationId xmlns:a16="http://schemas.microsoft.com/office/drawing/2014/main" id="{23771037-551A-4081-94C0-3E01996879D3}"/>
            </a:ext>
          </a:extLst>
        </xdr:cNvPr>
        <xdr:cNvCxnSpPr/>
      </xdr:nvCxnSpPr>
      <xdr:spPr>
        <a:xfrm flipV="1">
          <a:off x="22160864" y="9484614"/>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63263</xdr:rowOff>
    </xdr:from>
    <xdr:ext cx="469744" cy="259045"/>
    <xdr:sp macro="" textlink="">
      <xdr:nvSpPr>
        <xdr:cNvPr id="490" name="【保健センター・保健所】&#10;一人当たり面積最小値テキスト">
          <a:extLst>
            <a:ext uri="{FF2B5EF4-FFF2-40B4-BE49-F238E27FC236}">
              <a16:creationId xmlns:a16="http://schemas.microsoft.com/office/drawing/2014/main" id="{8DD13AA7-F29F-465D-945A-F507E5CF7C85}"/>
            </a:ext>
          </a:extLst>
        </xdr:cNvPr>
        <xdr:cNvSpPr txBox="1"/>
      </xdr:nvSpPr>
      <xdr:spPr>
        <a:xfrm>
          <a:off x="22199600" y="1086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59436</xdr:rowOff>
    </xdr:from>
    <xdr:to>
      <xdr:col>116</xdr:col>
      <xdr:colOff>152400</xdr:colOff>
      <xdr:row>63</xdr:row>
      <xdr:rowOff>59436</xdr:rowOff>
    </xdr:to>
    <xdr:cxnSp macro="">
      <xdr:nvCxnSpPr>
        <xdr:cNvPr id="491" name="直線コネクタ 490">
          <a:extLst>
            <a:ext uri="{FF2B5EF4-FFF2-40B4-BE49-F238E27FC236}">
              <a16:creationId xmlns:a16="http://schemas.microsoft.com/office/drawing/2014/main" id="{73D3D294-1745-4045-A4C3-E1A1D90A7FED}"/>
            </a:ext>
          </a:extLst>
        </xdr:cNvPr>
        <xdr:cNvCxnSpPr/>
      </xdr:nvCxnSpPr>
      <xdr:spPr>
        <a:xfrm>
          <a:off x="22072600" y="1086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1541</xdr:rowOff>
    </xdr:from>
    <xdr:ext cx="469744" cy="259045"/>
    <xdr:sp macro="" textlink="">
      <xdr:nvSpPr>
        <xdr:cNvPr id="492" name="【保健センター・保健所】&#10;一人当たり面積最大値テキスト">
          <a:extLst>
            <a:ext uri="{FF2B5EF4-FFF2-40B4-BE49-F238E27FC236}">
              <a16:creationId xmlns:a16="http://schemas.microsoft.com/office/drawing/2014/main" id="{3A203DD8-54C9-4D15-B206-24146F8180DB}"/>
            </a:ext>
          </a:extLst>
        </xdr:cNvPr>
        <xdr:cNvSpPr txBox="1"/>
      </xdr:nvSpPr>
      <xdr:spPr>
        <a:xfrm>
          <a:off x="22199600" y="925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54864</xdr:rowOff>
    </xdr:from>
    <xdr:to>
      <xdr:col>116</xdr:col>
      <xdr:colOff>152400</xdr:colOff>
      <xdr:row>55</xdr:row>
      <xdr:rowOff>54864</xdr:rowOff>
    </xdr:to>
    <xdr:cxnSp macro="">
      <xdr:nvCxnSpPr>
        <xdr:cNvPr id="493" name="直線コネクタ 492">
          <a:extLst>
            <a:ext uri="{FF2B5EF4-FFF2-40B4-BE49-F238E27FC236}">
              <a16:creationId xmlns:a16="http://schemas.microsoft.com/office/drawing/2014/main" id="{E361F010-ECB2-4B93-B984-66EF896E9EBA}"/>
            </a:ext>
          </a:extLst>
        </xdr:cNvPr>
        <xdr:cNvCxnSpPr/>
      </xdr:nvCxnSpPr>
      <xdr:spPr>
        <a:xfrm>
          <a:off x="22072600" y="948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104665</xdr:rowOff>
    </xdr:from>
    <xdr:ext cx="469744" cy="259045"/>
    <xdr:sp macro="" textlink="">
      <xdr:nvSpPr>
        <xdr:cNvPr id="494" name="【保健センター・保健所】&#10;一人当たり面積平均値テキスト">
          <a:extLst>
            <a:ext uri="{FF2B5EF4-FFF2-40B4-BE49-F238E27FC236}">
              <a16:creationId xmlns:a16="http://schemas.microsoft.com/office/drawing/2014/main" id="{FCBA5151-BE6D-4E17-9B96-0FF7FED2DD82}"/>
            </a:ext>
          </a:extLst>
        </xdr:cNvPr>
        <xdr:cNvSpPr txBox="1"/>
      </xdr:nvSpPr>
      <xdr:spPr>
        <a:xfrm>
          <a:off x="22199600" y="103916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81788</xdr:rowOff>
    </xdr:from>
    <xdr:to>
      <xdr:col>116</xdr:col>
      <xdr:colOff>114300</xdr:colOff>
      <xdr:row>62</xdr:row>
      <xdr:rowOff>11938</xdr:rowOff>
    </xdr:to>
    <xdr:sp macro="" textlink="">
      <xdr:nvSpPr>
        <xdr:cNvPr id="495" name="フローチャート: 判断 494">
          <a:extLst>
            <a:ext uri="{FF2B5EF4-FFF2-40B4-BE49-F238E27FC236}">
              <a16:creationId xmlns:a16="http://schemas.microsoft.com/office/drawing/2014/main" id="{72E8D937-B468-4BEF-8B3B-6EF96604ED82}"/>
            </a:ext>
          </a:extLst>
        </xdr:cNvPr>
        <xdr:cNvSpPr/>
      </xdr:nvSpPr>
      <xdr:spPr>
        <a:xfrm>
          <a:off x="22110700" y="1054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68072</xdr:rowOff>
    </xdr:from>
    <xdr:to>
      <xdr:col>112</xdr:col>
      <xdr:colOff>38100</xdr:colOff>
      <xdr:row>61</xdr:row>
      <xdr:rowOff>169672</xdr:rowOff>
    </xdr:to>
    <xdr:sp macro="" textlink="">
      <xdr:nvSpPr>
        <xdr:cNvPr id="496" name="フローチャート: 判断 495">
          <a:extLst>
            <a:ext uri="{FF2B5EF4-FFF2-40B4-BE49-F238E27FC236}">
              <a16:creationId xmlns:a16="http://schemas.microsoft.com/office/drawing/2014/main" id="{F328B09B-E720-40A0-8304-61241E380A31}"/>
            </a:ext>
          </a:extLst>
        </xdr:cNvPr>
        <xdr:cNvSpPr/>
      </xdr:nvSpPr>
      <xdr:spPr>
        <a:xfrm>
          <a:off x="21272500" y="1052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70358</xdr:rowOff>
    </xdr:from>
    <xdr:to>
      <xdr:col>107</xdr:col>
      <xdr:colOff>101600</xdr:colOff>
      <xdr:row>62</xdr:row>
      <xdr:rowOff>508</xdr:rowOff>
    </xdr:to>
    <xdr:sp macro="" textlink="">
      <xdr:nvSpPr>
        <xdr:cNvPr id="497" name="フローチャート: 判断 496">
          <a:extLst>
            <a:ext uri="{FF2B5EF4-FFF2-40B4-BE49-F238E27FC236}">
              <a16:creationId xmlns:a16="http://schemas.microsoft.com/office/drawing/2014/main" id="{A6CC0FDE-6E93-47C4-97B4-2CAF1A782E88}"/>
            </a:ext>
          </a:extLst>
        </xdr:cNvPr>
        <xdr:cNvSpPr/>
      </xdr:nvSpPr>
      <xdr:spPr>
        <a:xfrm>
          <a:off x="20383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109220</xdr:rowOff>
    </xdr:from>
    <xdr:to>
      <xdr:col>102</xdr:col>
      <xdr:colOff>165100</xdr:colOff>
      <xdr:row>62</xdr:row>
      <xdr:rowOff>39370</xdr:rowOff>
    </xdr:to>
    <xdr:sp macro="" textlink="">
      <xdr:nvSpPr>
        <xdr:cNvPr id="498" name="フローチャート: 判断 497">
          <a:extLst>
            <a:ext uri="{FF2B5EF4-FFF2-40B4-BE49-F238E27FC236}">
              <a16:creationId xmlns:a16="http://schemas.microsoft.com/office/drawing/2014/main" id="{4BC2EC31-EED6-417B-AAA5-E91E9ABFE28F}"/>
            </a:ext>
          </a:extLst>
        </xdr:cNvPr>
        <xdr:cNvSpPr/>
      </xdr:nvSpPr>
      <xdr:spPr>
        <a:xfrm>
          <a:off x="19494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90932</xdr:rowOff>
    </xdr:from>
    <xdr:to>
      <xdr:col>98</xdr:col>
      <xdr:colOff>38100</xdr:colOff>
      <xdr:row>62</xdr:row>
      <xdr:rowOff>21082</xdr:rowOff>
    </xdr:to>
    <xdr:sp macro="" textlink="">
      <xdr:nvSpPr>
        <xdr:cNvPr id="499" name="フローチャート: 判断 498">
          <a:extLst>
            <a:ext uri="{FF2B5EF4-FFF2-40B4-BE49-F238E27FC236}">
              <a16:creationId xmlns:a16="http://schemas.microsoft.com/office/drawing/2014/main" id="{DACE5856-1F36-4BD3-983D-13FA1495A8FF}"/>
            </a:ext>
          </a:extLst>
        </xdr:cNvPr>
        <xdr:cNvSpPr/>
      </xdr:nvSpPr>
      <xdr:spPr>
        <a:xfrm>
          <a:off x="18605500" y="105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128BA35-F78E-4E68-A9DC-58D3079BEFC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EDD16CFC-74D3-4D1A-BA75-482116F1915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2E1D9485-F913-4DD0-A8B0-1E250955295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49032DF7-10EE-43CB-AF79-4F2F45426FE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9F002581-ADC2-4AA2-82A9-48B78C20F19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05" name="楕円 504">
          <a:extLst>
            <a:ext uri="{FF2B5EF4-FFF2-40B4-BE49-F238E27FC236}">
              <a16:creationId xmlns:a16="http://schemas.microsoft.com/office/drawing/2014/main" id="{D85F7C1B-6C78-4C45-9BC4-ED8E94B825DB}"/>
            </a:ext>
          </a:extLst>
        </xdr:cNvPr>
        <xdr:cNvSpPr/>
      </xdr:nvSpPr>
      <xdr:spPr>
        <a:xfrm>
          <a:off x="22110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1287</xdr:rowOff>
    </xdr:from>
    <xdr:ext cx="469744" cy="259045"/>
    <xdr:sp macro="" textlink="">
      <xdr:nvSpPr>
        <xdr:cNvPr id="506" name="【保健センター・保健所】&#10;一人当たり面積該当値テキスト">
          <a:extLst>
            <a:ext uri="{FF2B5EF4-FFF2-40B4-BE49-F238E27FC236}">
              <a16:creationId xmlns:a16="http://schemas.microsoft.com/office/drawing/2014/main" id="{FAD6AC9B-56E7-477C-907B-4BD866E40005}"/>
            </a:ext>
          </a:extLst>
        </xdr:cNvPr>
        <xdr:cNvSpPr txBox="1"/>
      </xdr:nvSpPr>
      <xdr:spPr>
        <a:xfrm>
          <a:off x="22199600" y="1063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90932</xdr:rowOff>
    </xdr:from>
    <xdr:to>
      <xdr:col>112</xdr:col>
      <xdr:colOff>38100</xdr:colOff>
      <xdr:row>63</xdr:row>
      <xdr:rowOff>21082</xdr:rowOff>
    </xdr:to>
    <xdr:sp macro="" textlink="">
      <xdr:nvSpPr>
        <xdr:cNvPr id="507" name="楕円 506">
          <a:extLst>
            <a:ext uri="{FF2B5EF4-FFF2-40B4-BE49-F238E27FC236}">
              <a16:creationId xmlns:a16="http://schemas.microsoft.com/office/drawing/2014/main" id="{1FF27541-959D-4F29-93CE-B7CE307EDB25}"/>
            </a:ext>
          </a:extLst>
        </xdr:cNvPr>
        <xdr:cNvSpPr/>
      </xdr:nvSpPr>
      <xdr:spPr>
        <a:xfrm>
          <a:off x="21272500" y="1072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137160</xdr:rowOff>
    </xdr:from>
    <xdr:to>
      <xdr:col>116</xdr:col>
      <xdr:colOff>63500</xdr:colOff>
      <xdr:row>62</xdr:row>
      <xdr:rowOff>141732</xdr:rowOff>
    </xdr:to>
    <xdr:cxnSp macro="">
      <xdr:nvCxnSpPr>
        <xdr:cNvPr id="508" name="直線コネクタ 507">
          <a:extLst>
            <a:ext uri="{FF2B5EF4-FFF2-40B4-BE49-F238E27FC236}">
              <a16:creationId xmlns:a16="http://schemas.microsoft.com/office/drawing/2014/main" id="{E1FF66F1-2C3A-4937-AFDC-8A22BBCA39B0}"/>
            </a:ext>
          </a:extLst>
        </xdr:cNvPr>
        <xdr:cNvCxnSpPr/>
      </xdr:nvCxnSpPr>
      <xdr:spPr>
        <a:xfrm flipV="1">
          <a:off x="21323300" y="1076706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95504</xdr:rowOff>
    </xdr:from>
    <xdr:to>
      <xdr:col>107</xdr:col>
      <xdr:colOff>101600</xdr:colOff>
      <xdr:row>63</xdr:row>
      <xdr:rowOff>25654</xdr:rowOff>
    </xdr:to>
    <xdr:sp macro="" textlink="">
      <xdr:nvSpPr>
        <xdr:cNvPr id="509" name="楕円 508">
          <a:extLst>
            <a:ext uri="{FF2B5EF4-FFF2-40B4-BE49-F238E27FC236}">
              <a16:creationId xmlns:a16="http://schemas.microsoft.com/office/drawing/2014/main" id="{20F40EBA-B8EA-43F9-802C-E235A591E353}"/>
            </a:ext>
          </a:extLst>
        </xdr:cNvPr>
        <xdr:cNvSpPr/>
      </xdr:nvSpPr>
      <xdr:spPr>
        <a:xfrm>
          <a:off x="20383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141732</xdr:rowOff>
    </xdr:from>
    <xdr:to>
      <xdr:col>111</xdr:col>
      <xdr:colOff>177800</xdr:colOff>
      <xdr:row>62</xdr:row>
      <xdr:rowOff>146304</xdr:rowOff>
    </xdr:to>
    <xdr:cxnSp macro="">
      <xdr:nvCxnSpPr>
        <xdr:cNvPr id="510" name="直線コネクタ 509">
          <a:extLst>
            <a:ext uri="{FF2B5EF4-FFF2-40B4-BE49-F238E27FC236}">
              <a16:creationId xmlns:a16="http://schemas.microsoft.com/office/drawing/2014/main" id="{ADB8CEEB-B4A6-418E-860F-431F9040BCFD}"/>
            </a:ext>
          </a:extLst>
        </xdr:cNvPr>
        <xdr:cNvCxnSpPr/>
      </xdr:nvCxnSpPr>
      <xdr:spPr>
        <a:xfrm flipV="1">
          <a:off x="20434300" y="107716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102362</xdr:rowOff>
    </xdr:from>
    <xdr:to>
      <xdr:col>102</xdr:col>
      <xdr:colOff>165100</xdr:colOff>
      <xdr:row>63</xdr:row>
      <xdr:rowOff>32512</xdr:rowOff>
    </xdr:to>
    <xdr:sp macro="" textlink="">
      <xdr:nvSpPr>
        <xdr:cNvPr id="511" name="楕円 510">
          <a:extLst>
            <a:ext uri="{FF2B5EF4-FFF2-40B4-BE49-F238E27FC236}">
              <a16:creationId xmlns:a16="http://schemas.microsoft.com/office/drawing/2014/main" id="{4C6120FE-8ED4-438F-A120-FC4E961CDA33}"/>
            </a:ext>
          </a:extLst>
        </xdr:cNvPr>
        <xdr:cNvSpPr/>
      </xdr:nvSpPr>
      <xdr:spPr>
        <a:xfrm>
          <a:off x="19494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146304</xdr:rowOff>
    </xdr:from>
    <xdr:to>
      <xdr:col>107</xdr:col>
      <xdr:colOff>50800</xdr:colOff>
      <xdr:row>62</xdr:row>
      <xdr:rowOff>153162</xdr:rowOff>
    </xdr:to>
    <xdr:cxnSp macro="">
      <xdr:nvCxnSpPr>
        <xdr:cNvPr id="512" name="直線コネクタ 511">
          <a:extLst>
            <a:ext uri="{FF2B5EF4-FFF2-40B4-BE49-F238E27FC236}">
              <a16:creationId xmlns:a16="http://schemas.microsoft.com/office/drawing/2014/main" id="{2238851B-4334-487E-931F-99C7BC402503}"/>
            </a:ext>
          </a:extLst>
        </xdr:cNvPr>
        <xdr:cNvCxnSpPr/>
      </xdr:nvCxnSpPr>
      <xdr:spPr>
        <a:xfrm flipV="1">
          <a:off x="19545300" y="1077620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141224</xdr:rowOff>
    </xdr:from>
    <xdr:to>
      <xdr:col>98</xdr:col>
      <xdr:colOff>38100</xdr:colOff>
      <xdr:row>63</xdr:row>
      <xdr:rowOff>71374</xdr:rowOff>
    </xdr:to>
    <xdr:sp macro="" textlink="">
      <xdr:nvSpPr>
        <xdr:cNvPr id="513" name="楕円 512">
          <a:extLst>
            <a:ext uri="{FF2B5EF4-FFF2-40B4-BE49-F238E27FC236}">
              <a16:creationId xmlns:a16="http://schemas.microsoft.com/office/drawing/2014/main" id="{502425E2-5FC1-444B-ADAB-F15D658085F0}"/>
            </a:ext>
          </a:extLst>
        </xdr:cNvPr>
        <xdr:cNvSpPr/>
      </xdr:nvSpPr>
      <xdr:spPr>
        <a:xfrm>
          <a:off x="18605500" y="107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153162</xdr:rowOff>
    </xdr:from>
    <xdr:to>
      <xdr:col>102</xdr:col>
      <xdr:colOff>114300</xdr:colOff>
      <xdr:row>63</xdr:row>
      <xdr:rowOff>20574</xdr:rowOff>
    </xdr:to>
    <xdr:cxnSp macro="">
      <xdr:nvCxnSpPr>
        <xdr:cNvPr id="514" name="直線コネクタ 513">
          <a:extLst>
            <a:ext uri="{FF2B5EF4-FFF2-40B4-BE49-F238E27FC236}">
              <a16:creationId xmlns:a16="http://schemas.microsoft.com/office/drawing/2014/main" id="{396121AB-C59C-44E8-828F-4C67D8CD773D}"/>
            </a:ext>
          </a:extLst>
        </xdr:cNvPr>
        <xdr:cNvCxnSpPr/>
      </xdr:nvCxnSpPr>
      <xdr:spPr>
        <a:xfrm flipV="1">
          <a:off x="18656300" y="1078306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14749</xdr:rowOff>
    </xdr:from>
    <xdr:ext cx="469744" cy="259045"/>
    <xdr:sp macro="" textlink="">
      <xdr:nvSpPr>
        <xdr:cNvPr id="515" name="n_1aveValue【保健センター・保健所】&#10;一人当たり面積">
          <a:extLst>
            <a:ext uri="{FF2B5EF4-FFF2-40B4-BE49-F238E27FC236}">
              <a16:creationId xmlns:a16="http://schemas.microsoft.com/office/drawing/2014/main" id="{6D447D92-FD23-444F-87D4-04A27D362015}"/>
            </a:ext>
          </a:extLst>
        </xdr:cNvPr>
        <xdr:cNvSpPr txBox="1"/>
      </xdr:nvSpPr>
      <xdr:spPr>
        <a:xfrm>
          <a:off x="21075727" y="10301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17035</xdr:rowOff>
    </xdr:from>
    <xdr:ext cx="469744" cy="259045"/>
    <xdr:sp macro="" textlink="">
      <xdr:nvSpPr>
        <xdr:cNvPr id="516" name="n_2aveValue【保健センター・保健所】&#10;一人当たり面積">
          <a:extLst>
            <a:ext uri="{FF2B5EF4-FFF2-40B4-BE49-F238E27FC236}">
              <a16:creationId xmlns:a16="http://schemas.microsoft.com/office/drawing/2014/main" id="{BD821169-596C-4BAA-B1EB-4B35346027B6}"/>
            </a:ext>
          </a:extLst>
        </xdr:cNvPr>
        <xdr:cNvSpPr txBox="1"/>
      </xdr:nvSpPr>
      <xdr:spPr>
        <a:xfrm>
          <a:off x="20199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55897</xdr:rowOff>
    </xdr:from>
    <xdr:ext cx="469744" cy="259045"/>
    <xdr:sp macro="" textlink="">
      <xdr:nvSpPr>
        <xdr:cNvPr id="517" name="n_3aveValue【保健センター・保健所】&#10;一人当たり面積">
          <a:extLst>
            <a:ext uri="{FF2B5EF4-FFF2-40B4-BE49-F238E27FC236}">
              <a16:creationId xmlns:a16="http://schemas.microsoft.com/office/drawing/2014/main" id="{4F0E2DE9-96FD-4150-964D-2F6549967346}"/>
            </a:ext>
          </a:extLst>
        </xdr:cNvPr>
        <xdr:cNvSpPr txBox="1"/>
      </xdr:nvSpPr>
      <xdr:spPr>
        <a:xfrm>
          <a:off x="19310427" y="103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37609</xdr:rowOff>
    </xdr:from>
    <xdr:ext cx="469744" cy="259045"/>
    <xdr:sp macro="" textlink="">
      <xdr:nvSpPr>
        <xdr:cNvPr id="518" name="n_4aveValue【保健センター・保健所】&#10;一人当たり面積">
          <a:extLst>
            <a:ext uri="{FF2B5EF4-FFF2-40B4-BE49-F238E27FC236}">
              <a16:creationId xmlns:a16="http://schemas.microsoft.com/office/drawing/2014/main" id="{ADAFEAE0-8CA5-4136-BFBA-0EAA58000C5C}"/>
            </a:ext>
          </a:extLst>
        </xdr:cNvPr>
        <xdr:cNvSpPr txBox="1"/>
      </xdr:nvSpPr>
      <xdr:spPr>
        <a:xfrm>
          <a:off x="18421427" y="1032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12209</xdr:rowOff>
    </xdr:from>
    <xdr:ext cx="469744" cy="259045"/>
    <xdr:sp macro="" textlink="">
      <xdr:nvSpPr>
        <xdr:cNvPr id="519" name="n_1mainValue【保健センター・保健所】&#10;一人当たり面積">
          <a:extLst>
            <a:ext uri="{FF2B5EF4-FFF2-40B4-BE49-F238E27FC236}">
              <a16:creationId xmlns:a16="http://schemas.microsoft.com/office/drawing/2014/main" id="{2F3DDFD0-A5BD-4B5F-A4B0-1C08D76E9BD4}"/>
            </a:ext>
          </a:extLst>
        </xdr:cNvPr>
        <xdr:cNvSpPr txBox="1"/>
      </xdr:nvSpPr>
      <xdr:spPr>
        <a:xfrm>
          <a:off x="21075727" y="108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16781</xdr:rowOff>
    </xdr:from>
    <xdr:ext cx="469744" cy="259045"/>
    <xdr:sp macro="" textlink="">
      <xdr:nvSpPr>
        <xdr:cNvPr id="520" name="n_2mainValue【保健センター・保健所】&#10;一人当たり面積">
          <a:extLst>
            <a:ext uri="{FF2B5EF4-FFF2-40B4-BE49-F238E27FC236}">
              <a16:creationId xmlns:a16="http://schemas.microsoft.com/office/drawing/2014/main" id="{6FB2DD01-6A1D-48B9-8699-16D9CDBE6916}"/>
            </a:ext>
          </a:extLst>
        </xdr:cNvPr>
        <xdr:cNvSpPr txBox="1"/>
      </xdr:nvSpPr>
      <xdr:spPr>
        <a:xfrm>
          <a:off x="20199427" y="1081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23639</xdr:rowOff>
    </xdr:from>
    <xdr:ext cx="469744" cy="259045"/>
    <xdr:sp macro="" textlink="">
      <xdr:nvSpPr>
        <xdr:cNvPr id="521" name="n_3mainValue【保健センター・保健所】&#10;一人当たり面積">
          <a:extLst>
            <a:ext uri="{FF2B5EF4-FFF2-40B4-BE49-F238E27FC236}">
              <a16:creationId xmlns:a16="http://schemas.microsoft.com/office/drawing/2014/main" id="{B5EF0D1A-EE07-4A1C-BF6D-E23A39C9D697}"/>
            </a:ext>
          </a:extLst>
        </xdr:cNvPr>
        <xdr:cNvSpPr txBox="1"/>
      </xdr:nvSpPr>
      <xdr:spPr>
        <a:xfrm>
          <a:off x="19310427" y="10824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62501</xdr:rowOff>
    </xdr:from>
    <xdr:ext cx="469744" cy="259045"/>
    <xdr:sp macro="" textlink="">
      <xdr:nvSpPr>
        <xdr:cNvPr id="522" name="n_4mainValue【保健センター・保健所】&#10;一人当たり面積">
          <a:extLst>
            <a:ext uri="{FF2B5EF4-FFF2-40B4-BE49-F238E27FC236}">
              <a16:creationId xmlns:a16="http://schemas.microsoft.com/office/drawing/2014/main" id="{B4D873D7-F87E-4866-80DF-1585968A8E3A}"/>
            </a:ext>
          </a:extLst>
        </xdr:cNvPr>
        <xdr:cNvSpPr txBox="1"/>
      </xdr:nvSpPr>
      <xdr:spPr>
        <a:xfrm>
          <a:off x="18421427" y="1086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F41D07E5-92D5-4C4C-9439-DC85A6F737C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4C3D53D8-C4D2-4A68-99E6-B86FA75FD88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C5EC0718-C3BC-4788-B846-61FCA1F27AF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DB93B2B1-3AEF-4E85-ABF8-D23BA0CBBFD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373A02D4-6910-4645-8752-B706DF32846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587EC394-2A55-4360-9F45-9B36F04A4C3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C12E1491-6CCF-4821-93EE-A94B6E8BFC2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CA5C5FB0-9F02-46DE-AB8B-C765EC4D1E9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1" name="テキスト ボックス 530">
          <a:extLst>
            <a:ext uri="{FF2B5EF4-FFF2-40B4-BE49-F238E27FC236}">
              <a16:creationId xmlns:a16="http://schemas.microsoft.com/office/drawing/2014/main" id="{726B6AD3-391A-4677-9F2F-67B8DE03B17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2" name="直線コネクタ 531">
          <a:extLst>
            <a:ext uri="{FF2B5EF4-FFF2-40B4-BE49-F238E27FC236}">
              <a16:creationId xmlns:a16="http://schemas.microsoft.com/office/drawing/2014/main" id="{1F465FAD-708B-421C-AC37-A3EA52873A3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3" name="テキスト ボックス 532">
          <a:extLst>
            <a:ext uri="{FF2B5EF4-FFF2-40B4-BE49-F238E27FC236}">
              <a16:creationId xmlns:a16="http://schemas.microsoft.com/office/drawing/2014/main" id="{A45F828D-FC87-4E6F-954F-FC4CC1AAECC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4" name="直線コネクタ 533">
          <a:extLst>
            <a:ext uri="{FF2B5EF4-FFF2-40B4-BE49-F238E27FC236}">
              <a16:creationId xmlns:a16="http://schemas.microsoft.com/office/drawing/2014/main" id="{EB6F6CBF-4049-48C1-8CF7-69A4861F498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5" name="テキスト ボックス 534">
          <a:extLst>
            <a:ext uri="{FF2B5EF4-FFF2-40B4-BE49-F238E27FC236}">
              <a16:creationId xmlns:a16="http://schemas.microsoft.com/office/drawing/2014/main" id="{03E84835-0BBE-4B34-9495-BE82AC84125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6" name="直線コネクタ 535">
          <a:extLst>
            <a:ext uri="{FF2B5EF4-FFF2-40B4-BE49-F238E27FC236}">
              <a16:creationId xmlns:a16="http://schemas.microsoft.com/office/drawing/2014/main" id="{CAF963E6-E093-4A8F-A732-B1483C5FACF5}"/>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7" name="テキスト ボックス 536">
          <a:extLst>
            <a:ext uri="{FF2B5EF4-FFF2-40B4-BE49-F238E27FC236}">
              <a16:creationId xmlns:a16="http://schemas.microsoft.com/office/drawing/2014/main" id="{48DC106B-03A3-4EB5-9536-024AF9D614A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8" name="直線コネクタ 537">
          <a:extLst>
            <a:ext uri="{FF2B5EF4-FFF2-40B4-BE49-F238E27FC236}">
              <a16:creationId xmlns:a16="http://schemas.microsoft.com/office/drawing/2014/main" id="{3F14729D-8EEF-4E3E-AC98-B4DC860858C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9" name="テキスト ボックス 538">
          <a:extLst>
            <a:ext uri="{FF2B5EF4-FFF2-40B4-BE49-F238E27FC236}">
              <a16:creationId xmlns:a16="http://schemas.microsoft.com/office/drawing/2014/main" id="{6BE108D7-E500-4B20-A55C-0DA660849328}"/>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0" name="直線コネクタ 539">
          <a:extLst>
            <a:ext uri="{FF2B5EF4-FFF2-40B4-BE49-F238E27FC236}">
              <a16:creationId xmlns:a16="http://schemas.microsoft.com/office/drawing/2014/main" id="{94463A48-F8C3-4074-B212-F9ED3E5856E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1" name="テキスト ボックス 540">
          <a:extLst>
            <a:ext uri="{FF2B5EF4-FFF2-40B4-BE49-F238E27FC236}">
              <a16:creationId xmlns:a16="http://schemas.microsoft.com/office/drawing/2014/main" id="{DFE4324D-8469-4ACA-8DE8-BBCA932D974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2" name="直線コネクタ 541">
          <a:extLst>
            <a:ext uri="{FF2B5EF4-FFF2-40B4-BE49-F238E27FC236}">
              <a16:creationId xmlns:a16="http://schemas.microsoft.com/office/drawing/2014/main" id="{6501EEA7-ACE3-4016-82A9-8A3DF2983A8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3" name="テキスト ボックス 542">
          <a:extLst>
            <a:ext uri="{FF2B5EF4-FFF2-40B4-BE49-F238E27FC236}">
              <a16:creationId xmlns:a16="http://schemas.microsoft.com/office/drawing/2014/main" id="{B431A537-3D49-44B1-ABC2-EDA3FAE7C206}"/>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4" name="直線コネクタ 543">
          <a:extLst>
            <a:ext uri="{FF2B5EF4-FFF2-40B4-BE49-F238E27FC236}">
              <a16:creationId xmlns:a16="http://schemas.microsoft.com/office/drawing/2014/main" id="{E724D73D-3CE1-4B18-B933-5D014AD5F8D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5" name="テキスト ボックス 544">
          <a:extLst>
            <a:ext uri="{FF2B5EF4-FFF2-40B4-BE49-F238E27FC236}">
              <a16:creationId xmlns:a16="http://schemas.microsoft.com/office/drawing/2014/main" id="{7421488F-F2BF-49DD-8F86-5BBE95881B2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6" name="【消防施設】&#10;有形固定資産減価償却率グラフ枠">
          <a:extLst>
            <a:ext uri="{FF2B5EF4-FFF2-40B4-BE49-F238E27FC236}">
              <a16:creationId xmlns:a16="http://schemas.microsoft.com/office/drawing/2014/main" id="{C0F32CF5-7672-4C65-8A5B-9D560828962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49530</xdr:rowOff>
    </xdr:to>
    <xdr:cxnSp macro="">
      <xdr:nvCxnSpPr>
        <xdr:cNvPr id="547" name="直線コネクタ 546">
          <a:extLst>
            <a:ext uri="{FF2B5EF4-FFF2-40B4-BE49-F238E27FC236}">
              <a16:creationId xmlns:a16="http://schemas.microsoft.com/office/drawing/2014/main" id="{6F743985-212A-4291-984B-5BA8C3344178}"/>
            </a:ext>
          </a:extLst>
        </xdr:cNvPr>
        <xdr:cNvCxnSpPr/>
      </xdr:nvCxnSpPr>
      <xdr:spPr>
        <a:xfrm flipV="1">
          <a:off x="16318864" y="1339977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53357</xdr:rowOff>
    </xdr:from>
    <xdr:ext cx="405111" cy="259045"/>
    <xdr:sp macro="" textlink="">
      <xdr:nvSpPr>
        <xdr:cNvPr id="548" name="【消防施設】&#10;有形固定資産減価償却率最小値テキスト">
          <a:extLst>
            <a:ext uri="{FF2B5EF4-FFF2-40B4-BE49-F238E27FC236}">
              <a16:creationId xmlns:a16="http://schemas.microsoft.com/office/drawing/2014/main" id="{05B1EEF0-E6C9-4E1D-B10B-BABF8C6B9EA3}"/>
            </a:ext>
          </a:extLst>
        </xdr:cNvPr>
        <xdr:cNvSpPr txBox="1"/>
      </xdr:nvSpPr>
      <xdr:spPr>
        <a:xfrm>
          <a:off x="16357600" y="1479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49530</xdr:rowOff>
    </xdr:from>
    <xdr:to>
      <xdr:col>86</xdr:col>
      <xdr:colOff>25400</xdr:colOff>
      <xdr:row>86</xdr:row>
      <xdr:rowOff>49530</xdr:rowOff>
    </xdr:to>
    <xdr:cxnSp macro="">
      <xdr:nvCxnSpPr>
        <xdr:cNvPr id="549" name="直線コネクタ 548">
          <a:extLst>
            <a:ext uri="{FF2B5EF4-FFF2-40B4-BE49-F238E27FC236}">
              <a16:creationId xmlns:a16="http://schemas.microsoft.com/office/drawing/2014/main" id="{A9111465-FB89-43A8-ABE3-09C20D4E3795}"/>
            </a:ext>
          </a:extLst>
        </xdr:cNvPr>
        <xdr:cNvCxnSpPr/>
      </xdr:nvCxnSpPr>
      <xdr:spPr>
        <a:xfrm>
          <a:off x="16230600" y="1479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550" name="【消防施設】&#10;有形固定資産減価償却率最大値テキスト">
          <a:extLst>
            <a:ext uri="{FF2B5EF4-FFF2-40B4-BE49-F238E27FC236}">
              <a16:creationId xmlns:a16="http://schemas.microsoft.com/office/drawing/2014/main" id="{6DF000B5-3324-4DDD-8899-559A2DEA5F38}"/>
            </a:ext>
          </a:extLst>
        </xdr:cNvPr>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551" name="直線コネクタ 550">
          <a:extLst>
            <a:ext uri="{FF2B5EF4-FFF2-40B4-BE49-F238E27FC236}">
              <a16:creationId xmlns:a16="http://schemas.microsoft.com/office/drawing/2014/main" id="{39D18322-BD1B-48DD-99DB-6AA8C5DECFE0}"/>
            </a:ext>
          </a:extLst>
        </xdr:cNvPr>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552" name="【消防施設】&#10;有形固定資産減価償却率平均値テキスト">
          <a:extLst>
            <a:ext uri="{FF2B5EF4-FFF2-40B4-BE49-F238E27FC236}">
              <a16:creationId xmlns:a16="http://schemas.microsoft.com/office/drawing/2014/main" id="{EA5865A7-0158-43C5-806B-F74B059FF269}"/>
            </a:ext>
          </a:extLst>
        </xdr:cNvPr>
        <xdr:cNvSpPr txBox="1"/>
      </xdr:nvSpPr>
      <xdr:spPr>
        <a:xfrm>
          <a:off x="16357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553" name="フローチャート: 判断 552">
          <a:extLst>
            <a:ext uri="{FF2B5EF4-FFF2-40B4-BE49-F238E27FC236}">
              <a16:creationId xmlns:a16="http://schemas.microsoft.com/office/drawing/2014/main" id="{4BA802F1-6C05-4A7C-AAA1-CCD4D98AA5E1}"/>
            </a:ext>
          </a:extLst>
        </xdr:cNvPr>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78739</xdr:rowOff>
    </xdr:from>
    <xdr:to>
      <xdr:col>81</xdr:col>
      <xdr:colOff>101600</xdr:colOff>
      <xdr:row>83</xdr:row>
      <xdr:rowOff>8889</xdr:rowOff>
    </xdr:to>
    <xdr:sp macro="" textlink="">
      <xdr:nvSpPr>
        <xdr:cNvPr id="554" name="フローチャート: 判断 553">
          <a:extLst>
            <a:ext uri="{FF2B5EF4-FFF2-40B4-BE49-F238E27FC236}">
              <a16:creationId xmlns:a16="http://schemas.microsoft.com/office/drawing/2014/main" id="{EDB2EA7C-45BA-4E30-9693-69F38E224272}"/>
            </a:ext>
          </a:extLst>
        </xdr:cNvPr>
        <xdr:cNvSpPr/>
      </xdr:nvSpPr>
      <xdr:spPr>
        <a:xfrm>
          <a:off x="15430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55880</xdr:rowOff>
    </xdr:from>
    <xdr:to>
      <xdr:col>76</xdr:col>
      <xdr:colOff>165100</xdr:colOff>
      <xdr:row>82</xdr:row>
      <xdr:rowOff>157480</xdr:rowOff>
    </xdr:to>
    <xdr:sp macro="" textlink="">
      <xdr:nvSpPr>
        <xdr:cNvPr id="555" name="フローチャート: 判断 554">
          <a:extLst>
            <a:ext uri="{FF2B5EF4-FFF2-40B4-BE49-F238E27FC236}">
              <a16:creationId xmlns:a16="http://schemas.microsoft.com/office/drawing/2014/main" id="{98CD00D7-CA3A-4995-9C6F-41973AAABE2D}"/>
            </a:ext>
          </a:extLst>
        </xdr:cNvPr>
        <xdr:cNvSpPr/>
      </xdr:nvSpPr>
      <xdr:spPr>
        <a:xfrm>
          <a:off x="14541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15875</xdr:rowOff>
    </xdr:from>
    <xdr:to>
      <xdr:col>72</xdr:col>
      <xdr:colOff>38100</xdr:colOff>
      <xdr:row>82</xdr:row>
      <xdr:rowOff>117475</xdr:rowOff>
    </xdr:to>
    <xdr:sp macro="" textlink="">
      <xdr:nvSpPr>
        <xdr:cNvPr id="556" name="フローチャート: 判断 555">
          <a:extLst>
            <a:ext uri="{FF2B5EF4-FFF2-40B4-BE49-F238E27FC236}">
              <a16:creationId xmlns:a16="http://schemas.microsoft.com/office/drawing/2014/main" id="{78289FC2-F29E-445A-827F-573901C4D45B}"/>
            </a:ext>
          </a:extLst>
        </xdr:cNvPr>
        <xdr:cNvSpPr/>
      </xdr:nvSpPr>
      <xdr:spPr>
        <a:xfrm>
          <a:off x="1365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120650</xdr:rowOff>
    </xdr:from>
    <xdr:to>
      <xdr:col>67</xdr:col>
      <xdr:colOff>101600</xdr:colOff>
      <xdr:row>83</xdr:row>
      <xdr:rowOff>50800</xdr:rowOff>
    </xdr:to>
    <xdr:sp macro="" textlink="">
      <xdr:nvSpPr>
        <xdr:cNvPr id="557" name="フローチャート: 判断 556">
          <a:extLst>
            <a:ext uri="{FF2B5EF4-FFF2-40B4-BE49-F238E27FC236}">
              <a16:creationId xmlns:a16="http://schemas.microsoft.com/office/drawing/2014/main" id="{59EB9ADF-274E-412F-9C9B-9FD899EAA31D}"/>
            </a:ext>
          </a:extLst>
        </xdr:cNvPr>
        <xdr:cNvSpPr/>
      </xdr:nvSpPr>
      <xdr:spPr>
        <a:xfrm>
          <a:off x="12763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3FDAD9A8-1070-4766-AA12-7CFF91ECA18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FAE1FF6C-2FA2-4D54-952C-F149F3DC43B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2857DF30-9637-4E77-9CD1-4DA79F87186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F4622004-2D1F-4631-AA40-D02252D62DF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38F95392-05BC-43A5-A428-359B3D2C578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17780</xdr:rowOff>
    </xdr:from>
    <xdr:to>
      <xdr:col>85</xdr:col>
      <xdr:colOff>177800</xdr:colOff>
      <xdr:row>81</xdr:row>
      <xdr:rowOff>119380</xdr:rowOff>
    </xdr:to>
    <xdr:sp macro="" textlink="">
      <xdr:nvSpPr>
        <xdr:cNvPr id="563" name="楕円 562">
          <a:extLst>
            <a:ext uri="{FF2B5EF4-FFF2-40B4-BE49-F238E27FC236}">
              <a16:creationId xmlns:a16="http://schemas.microsoft.com/office/drawing/2014/main" id="{6DC3BFFB-3D14-4E51-B924-B246EA9E90EB}"/>
            </a:ext>
          </a:extLst>
        </xdr:cNvPr>
        <xdr:cNvSpPr/>
      </xdr:nvSpPr>
      <xdr:spPr>
        <a:xfrm>
          <a:off x="162687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40657</xdr:rowOff>
    </xdr:from>
    <xdr:ext cx="405111" cy="259045"/>
    <xdr:sp macro="" textlink="">
      <xdr:nvSpPr>
        <xdr:cNvPr id="564" name="【消防施設】&#10;有形固定資産減価償却率該当値テキスト">
          <a:extLst>
            <a:ext uri="{FF2B5EF4-FFF2-40B4-BE49-F238E27FC236}">
              <a16:creationId xmlns:a16="http://schemas.microsoft.com/office/drawing/2014/main" id="{C0E41561-B02E-4EBB-953C-04FD02566451}"/>
            </a:ext>
          </a:extLst>
        </xdr:cNvPr>
        <xdr:cNvSpPr txBox="1"/>
      </xdr:nvSpPr>
      <xdr:spPr>
        <a:xfrm>
          <a:off x="16357600"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168275</xdr:rowOff>
    </xdr:from>
    <xdr:to>
      <xdr:col>81</xdr:col>
      <xdr:colOff>101600</xdr:colOff>
      <xdr:row>81</xdr:row>
      <xdr:rowOff>98425</xdr:rowOff>
    </xdr:to>
    <xdr:sp macro="" textlink="">
      <xdr:nvSpPr>
        <xdr:cNvPr id="565" name="楕円 564">
          <a:extLst>
            <a:ext uri="{FF2B5EF4-FFF2-40B4-BE49-F238E27FC236}">
              <a16:creationId xmlns:a16="http://schemas.microsoft.com/office/drawing/2014/main" id="{CCCE502C-080E-4F53-85F6-9E7699EE9080}"/>
            </a:ext>
          </a:extLst>
        </xdr:cNvPr>
        <xdr:cNvSpPr/>
      </xdr:nvSpPr>
      <xdr:spPr>
        <a:xfrm>
          <a:off x="15430500" y="1388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47625</xdr:rowOff>
    </xdr:from>
    <xdr:to>
      <xdr:col>85</xdr:col>
      <xdr:colOff>127000</xdr:colOff>
      <xdr:row>81</xdr:row>
      <xdr:rowOff>68580</xdr:rowOff>
    </xdr:to>
    <xdr:cxnSp macro="">
      <xdr:nvCxnSpPr>
        <xdr:cNvPr id="566" name="直線コネクタ 565">
          <a:extLst>
            <a:ext uri="{FF2B5EF4-FFF2-40B4-BE49-F238E27FC236}">
              <a16:creationId xmlns:a16="http://schemas.microsoft.com/office/drawing/2014/main" id="{59F35A72-4027-4604-80BA-0A06FFCD43C9}"/>
            </a:ext>
          </a:extLst>
        </xdr:cNvPr>
        <xdr:cNvCxnSpPr/>
      </xdr:nvCxnSpPr>
      <xdr:spPr>
        <a:xfrm>
          <a:off x="15481300" y="1393507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4445</xdr:rowOff>
    </xdr:from>
    <xdr:to>
      <xdr:col>76</xdr:col>
      <xdr:colOff>165100</xdr:colOff>
      <xdr:row>81</xdr:row>
      <xdr:rowOff>106045</xdr:rowOff>
    </xdr:to>
    <xdr:sp macro="" textlink="">
      <xdr:nvSpPr>
        <xdr:cNvPr id="567" name="楕円 566">
          <a:extLst>
            <a:ext uri="{FF2B5EF4-FFF2-40B4-BE49-F238E27FC236}">
              <a16:creationId xmlns:a16="http://schemas.microsoft.com/office/drawing/2014/main" id="{EADDBBCB-FF28-479A-8C4A-6ECD1FB7F224}"/>
            </a:ext>
          </a:extLst>
        </xdr:cNvPr>
        <xdr:cNvSpPr/>
      </xdr:nvSpPr>
      <xdr:spPr>
        <a:xfrm>
          <a:off x="14541500" y="1389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47625</xdr:rowOff>
    </xdr:from>
    <xdr:to>
      <xdr:col>81</xdr:col>
      <xdr:colOff>50800</xdr:colOff>
      <xdr:row>81</xdr:row>
      <xdr:rowOff>55245</xdr:rowOff>
    </xdr:to>
    <xdr:cxnSp macro="">
      <xdr:nvCxnSpPr>
        <xdr:cNvPr id="568" name="直線コネクタ 567">
          <a:extLst>
            <a:ext uri="{FF2B5EF4-FFF2-40B4-BE49-F238E27FC236}">
              <a16:creationId xmlns:a16="http://schemas.microsoft.com/office/drawing/2014/main" id="{ADAFFFCD-558C-45BC-8573-997E6AD2C82C}"/>
            </a:ext>
          </a:extLst>
        </xdr:cNvPr>
        <xdr:cNvCxnSpPr/>
      </xdr:nvCxnSpPr>
      <xdr:spPr>
        <a:xfrm flipV="1">
          <a:off x="14592300" y="1393507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52070</xdr:rowOff>
    </xdr:from>
    <xdr:to>
      <xdr:col>72</xdr:col>
      <xdr:colOff>38100</xdr:colOff>
      <xdr:row>82</xdr:row>
      <xdr:rowOff>153670</xdr:rowOff>
    </xdr:to>
    <xdr:sp macro="" textlink="">
      <xdr:nvSpPr>
        <xdr:cNvPr id="569" name="楕円 568">
          <a:extLst>
            <a:ext uri="{FF2B5EF4-FFF2-40B4-BE49-F238E27FC236}">
              <a16:creationId xmlns:a16="http://schemas.microsoft.com/office/drawing/2014/main" id="{00A4B0D4-52FB-4C28-9D1E-2AC8169BACF7}"/>
            </a:ext>
          </a:extLst>
        </xdr:cNvPr>
        <xdr:cNvSpPr/>
      </xdr:nvSpPr>
      <xdr:spPr>
        <a:xfrm>
          <a:off x="136525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55245</xdr:rowOff>
    </xdr:from>
    <xdr:to>
      <xdr:col>76</xdr:col>
      <xdr:colOff>114300</xdr:colOff>
      <xdr:row>82</xdr:row>
      <xdr:rowOff>102870</xdr:rowOff>
    </xdr:to>
    <xdr:cxnSp macro="">
      <xdr:nvCxnSpPr>
        <xdr:cNvPr id="570" name="直線コネクタ 569">
          <a:extLst>
            <a:ext uri="{FF2B5EF4-FFF2-40B4-BE49-F238E27FC236}">
              <a16:creationId xmlns:a16="http://schemas.microsoft.com/office/drawing/2014/main" id="{E59DCC01-6348-4774-BBBA-9919445BF1F3}"/>
            </a:ext>
          </a:extLst>
        </xdr:cNvPr>
        <xdr:cNvCxnSpPr/>
      </xdr:nvCxnSpPr>
      <xdr:spPr>
        <a:xfrm flipV="1">
          <a:off x="13703300" y="13942695"/>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33020</xdr:rowOff>
    </xdr:from>
    <xdr:to>
      <xdr:col>67</xdr:col>
      <xdr:colOff>101600</xdr:colOff>
      <xdr:row>82</xdr:row>
      <xdr:rowOff>134620</xdr:rowOff>
    </xdr:to>
    <xdr:sp macro="" textlink="">
      <xdr:nvSpPr>
        <xdr:cNvPr id="571" name="楕円 570">
          <a:extLst>
            <a:ext uri="{FF2B5EF4-FFF2-40B4-BE49-F238E27FC236}">
              <a16:creationId xmlns:a16="http://schemas.microsoft.com/office/drawing/2014/main" id="{E7E51E17-6E97-4865-A6E9-677F48DE2123}"/>
            </a:ext>
          </a:extLst>
        </xdr:cNvPr>
        <xdr:cNvSpPr/>
      </xdr:nvSpPr>
      <xdr:spPr>
        <a:xfrm>
          <a:off x="12763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83820</xdr:rowOff>
    </xdr:from>
    <xdr:to>
      <xdr:col>71</xdr:col>
      <xdr:colOff>177800</xdr:colOff>
      <xdr:row>82</xdr:row>
      <xdr:rowOff>102870</xdr:rowOff>
    </xdr:to>
    <xdr:cxnSp macro="">
      <xdr:nvCxnSpPr>
        <xdr:cNvPr id="572" name="直線コネクタ 571">
          <a:extLst>
            <a:ext uri="{FF2B5EF4-FFF2-40B4-BE49-F238E27FC236}">
              <a16:creationId xmlns:a16="http://schemas.microsoft.com/office/drawing/2014/main" id="{9AB67D7D-663F-4384-91A4-C6FD593C7765}"/>
            </a:ext>
          </a:extLst>
        </xdr:cNvPr>
        <xdr:cNvCxnSpPr/>
      </xdr:nvCxnSpPr>
      <xdr:spPr>
        <a:xfrm>
          <a:off x="12814300" y="141427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xdr:rowOff>
    </xdr:from>
    <xdr:ext cx="405111" cy="259045"/>
    <xdr:sp macro="" textlink="">
      <xdr:nvSpPr>
        <xdr:cNvPr id="573" name="n_1aveValue【消防施設】&#10;有形固定資産減価償却率">
          <a:extLst>
            <a:ext uri="{FF2B5EF4-FFF2-40B4-BE49-F238E27FC236}">
              <a16:creationId xmlns:a16="http://schemas.microsoft.com/office/drawing/2014/main" id="{4066DF56-8C82-4D49-B9D0-746246EC1099}"/>
            </a:ext>
          </a:extLst>
        </xdr:cNvPr>
        <xdr:cNvSpPr txBox="1"/>
      </xdr:nvSpPr>
      <xdr:spPr>
        <a:xfrm>
          <a:off x="15266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148607</xdr:rowOff>
    </xdr:from>
    <xdr:ext cx="405111" cy="259045"/>
    <xdr:sp macro="" textlink="">
      <xdr:nvSpPr>
        <xdr:cNvPr id="574" name="n_2aveValue【消防施設】&#10;有形固定資産減価償却率">
          <a:extLst>
            <a:ext uri="{FF2B5EF4-FFF2-40B4-BE49-F238E27FC236}">
              <a16:creationId xmlns:a16="http://schemas.microsoft.com/office/drawing/2014/main" id="{4C67B92A-8650-4FA2-9CB7-590D414E36B1}"/>
            </a:ext>
          </a:extLst>
        </xdr:cNvPr>
        <xdr:cNvSpPr txBox="1"/>
      </xdr:nvSpPr>
      <xdr:spPr>
        <a:xfrm>
          <a:off x="14389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134002</xdr:rowOff>
    </xdr:from>
    <xdr:ext cx="405111" cy="259045"/>
    <xdr:sp macro="" textlink="">
      <xdr:nvSpPr>
        <xdr:cNvPr id="575" name="n_3aveValue【消防施設】&#10;有形固定資産減価償却率">
          <a:extLst>
            <a:ext uri="{FF2B5EF4-FFF2-40B4-BE49-F238E27FC236}">
              <a16:creationId xmlns:a16="http://schemas.microsoft.com/office/drawing/2014/main" id="{A7DA2105-56A0-4455-9F1B-0E3FAE22A05C}"/>
            </a:ext>
          </a:extLst>
        </xdr:cNvPr>
        <xdr:cNvSpPr txBox="1"/>
      </xdr:nvSpPr>
      <xdr:spPr>
        <a:xfrm>
          <a:off x="135007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41927</xdr:rowOff>
    </xdr:from>
    <xdr:ext cx="405111" cy="259045"/>
    <xdr:sp macro="" textlink="">
      <xdr:nvSpPr>
        <xdr:cNvPr id="576" name="n_4aveValue【消防施設】&#10;有形固定資産減価償却率">
          <a:extLst>
            <a:ext uri="{FF2B5EF4-FFF2-40B4-BE49-F238E27FC236}">
              <a16:creationId xmlns:a16="http://schemas.microsoft.com/office/drawing/2014/main" id="{1F0B2509-D08A-418A-B222-36154E9E773C}"/>
            </a:ext>
          </a:extLst>
        </xdr:cNvPr>
        <xdr:cNvSpPr txBox="1"/>
      </xdr:nvSpPr>
      <xdr:spPr>
        <a:xfrm>
          <a:off x="12611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114952</xdr:rowOff>
    </xdr:from>
    <xdr:ext cx="405111" cy="259045"/>
    <xdr:sp macro="" textlink="">
      <xdr:nvSpPr>
        <xdr:cNvPr id="577" name="n_1mainValue【消防施設】&#10;有形固定資産減価償却率">
          <a:extLst>
            <a:ext uri="{FF2B5EF4-FFF2-40B4-BE49-F238E27FC236}">
              <a16:creationId xmlns:a16="http://schemas.microsoft.com/office/drawing/2014/main" id="{E969E3DD-A7FE-48E0-9AC6-72495B815EA7}"/>
            </a:ext>
          </a:extLst>
        </xdr:cNvPr>
        <xdr:cNvSpPr txBox="1"/>
      </xdr:nvSpPr>
      <xdr:spPr>
        <a:xfrm>
          <a:off x="152660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122572</xdr:rowOff>
    </xdr:from>
    <xdr:ext cx="405111" cy="259045"/>
    <xdr:sp macro="" textlink="">
      <xdr:nvSpPr>
        <xdr:cNvPr id="578" name="n_2mainValue【消防施設】&#10;有形固定資産減価償却率">
          <a:extLst>
            <a:ext uri="{FF2B5EF4-FFF2-40B4-BE49-F238E27FC236}">
              <a16:creationId xmlns:a16="http://schemas.microsoft.com/office/drawing/2014/main" id="{A7758684-90A6-4418-8A1F-F546FB3FC043}"/>
            </a:ext>
          </a:extLst>
        </xdr:cNvPr>
        <xdr:cNvSpPr txBox="1"/>
      </xdr:nvSpPr>
      <xdr:spPr>
        <a:xfrm>
          <a:off x="14389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144797</xdr:rowOff>
    </xdr:from>
    <xdr:ext cx="405111" cy="259045"/>
    <xdr:sp macro="" textlink="">
      <xdr:nvSpPr>
        <xdr:cNvPr id="579" name="n_3mainValue【消防施設】&#10;有形固定資産減価償却率">
          <a:extLst>
            <a:ext uri="{FF2B5EF4-FFF2-40B4-BE49-F238E27FC236}">
              <a16:creationId xmlns:a16="http://schemas.microsoft.com/office/drawing/2014/main" id="{40F0437A-B09F-4D93-80AD-7848221461A8}"/>
            </a:ext>
          </a:extLst>
        </xdr:cNvPr>
        <xdr:cNvSpPr txBox="1"/>
      </xdr:nvSpPr>
      <xdr:spPr>
        <a:xfrm>
          <a:off x="1350074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151147</xdr:rowOff>
    </xdr:from>
    <xdr:ext cx="405111" cy="259045"/>
    <xdr:sp macro="" textlink="">
      <xdr:nvSpPr>
        <xdr:cNvPr id="580" name="n_4mainValue【消防施設】&#10;有形固定資産減価償却率">
          <a:extLst>
            <a:ext uri="{FF2B5EF4-FFF2-40B4-BE49-F238E27FC236}">
              <a16:creationId xmlns:a16="http://schemas.microsoft.com/office/drawing/2014/main" id="{EF04E92B-D4D6-46FC-8E0C-0FB58FB05CAE}"/>
            </a:ext>
          </a:extLst>
        </xdr:cNvPr>
        <xdr:cNvSpPr txBox="1"/>
      </xdr:nvSpPr>
      <xdr:spPr>
        <a:xfrm>
          <a:off x="12611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1" name="正方形/長方形 580">
          <a:extLst>
            <a:ext uri="{FF2B5EF4-FFF2-40B4-BE49-F238E27FC236}">
              <a16:creationId xmlns:a16="http://schemas.microsoft.com/office/drawing/2014/main" id="{F66285D0-2E0E-4025-A0A3-50FEC6A1F71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2" name="正方形/長方形 581">
          <a:extLst>
            <a:ext uri="{FF2B5EF4-FFF2-40B4-BE49-F238E27FC236}">
              <a16:creationId xmlns:a16="http://schemas.microsoft.com/office/drawing/2014/main" id="{E02EA182-B6BC-4386-B58F-2008B8F181A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3" name="正方形/長方形 582">
          <a:extLst>
            <a:ext uri="{FF2B5EF4-FFF2-40B4-BE49-F238E27FC236}">
              <a16:creationId xmlns:a16="http://schemas.microsoft.com/office/drawing/2014/main" id="{E2EC772E-6AAF-4971-8DDC-4A05DFCC118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4" name="正方形/長方形 583">
          <a:extLst>
            <a:ext uri="{FF2B5EF4-FFF2-40B4-BE49-F238E27FC236}">
              <a16:creationId xmlns:a16="http://schemas.microsoft.com/office/drawing/2014/main" id="{C8F15352-5816-4E8D-AE45-06288BBCFB4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5" name="正方形/長方形 584">
          <a:extLst>
            <a:ext uri="{FF2B5EF4-FFF2-40B4-BE49-F238E27FC236}">
              <a16:creationId xmlns:a16="http://schemas.microsoft.com/office/drawing/2014/main" id="{B158C346-253C-4CD2-AFAC-5F2DB7895BF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6" name="正方形/長方形 585">
          <a:extLst>
            <a:ext uri="{FF2B5EF4-FFF2-40B4-BE49-F238E27FC236}">
              <a16:creationId xmlns:a16="http://schemas.microsoft.com/office/drawing/2014/main" id="{29541316-F6F0-4A08-B344-E54E4A6B808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7" name="正方形/長方形 586">
          <a:extLst>
            <a:ext uri="{FF2B5EF4-FFF2-40B4-BE49-F238E27FC236}">
              <a16:creationId xmlns:a16="http://schemas.microsoft.com/office/drawing/2014/main" id="{925E51A0-01A9-48A6-B7B4-667AF134CED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8" name="正方形/長方形 587">
          <a:extLst>
            <a:ext uri="{FF2B5EF4-FFF2-40B4-BE49-F238E27FC236}">
              <a16:creationId xmlns:a16="http://schemas.microsoft.com/office/drawing/2014/main" id="{386411BA-75C5-48E0-8867-E8FD7737C49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9" name="テキスト ボックス 588">
          <a:extLst>
            <a:ext uri="{FF2B5EF4-FFF2-40B4-BE49-F238E27FC236}">
              <a16:creationId xmlns:a16="http://schemas.microsoft.com/office/drawing/2014/main" id="{A3F94E14-2315-4F8B-9F7C-5A92E5DC4D2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0" name="直線コネクタ 589">
          <a:extLst>
            <a:ext uri="{FF2B5EF4-FFF2-40B4-BE49-F238E27FC236}">
              <a16:creationId xmlns:a16="http://schemas.microsoft.com/office/drawing/2014/main" id="{8D4C4632-8FA9-42EE-8645-82E3F45B19F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1" name="直線コネクタ 590">
          <a:extLst>
            <a:ext uri="{FF2B5EF4-FFF2-40B4-BE49-F238E27FC236}">
              <a16:creationId xmlns:a16="http://schemas.microsoft.com/office/drawing/2014/main" id="{EFED8897-10B7-41E4-B963-E61D641C215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2" name="テキスト ボックス 591">
          <a:extLst>
            <a:ext uri="{FF2B5EF4-FFF2-40B4-BE49-F238E27FC236}">
              <a16:creationId xmlns:a16="http://schemas.microsoft.com/office/drawing/2014/main" id="{F125383D-F6ED-459D-BBA3-C235A42723D1}"/>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3" name="直線コネクタ 592">
          <a:extLst>
            <a:ext uri="{FF2B5EF4-FFF2-40B4-BE49-F238E27FC236}">
              <a16:creationId xmlns:a16="http://schemas.microsoft.com/office/drawing/2014/main" id="{E40320E7-2E21-4A8B-9277-62CFE26C1E3E}"/>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4" name="テキスト ボックス 593">
          <a:extLst>
            <a:ext uri="{FF2B5EF4-FFF2-40B4-BE49-F238E27FC236}">
              <a16:creationId xmlns:a16="http://schemas.microsoft.com/office/drawing/2014/main" id="{751A32FA-2F33-4651-ADFA-40A225113B8C}"/>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5" name="直線コネクタ 594">
          <a:extLst>
            <a:ext uri="{FF2B5EF4-FFF2-40B4-BE49-F238E27FC236}">
              <a16:creationId xmlns:a16="http://schemas.microsoft.com/office/drawing/2014/main" id="{947C3115-D73A-4A85-AA01-725F806ECD9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6" name="テキスト ボックス 595">
          <a:extLst>
            <a:ext uri="{FF2B5EF4-FFF2-40B4-BE49-F238E27FC236}">
              <a16:creationId xmlns:a16="http://schemas.microsoft.com/office/drawing/2014/main" id="{3A44DC8C-EF85-449A-9AAF-995740F6D7E9}"/>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7" name="直線コネクタ 596">
          <a:extLst>
            <a:ext uri="{FF2B5EF4-FFF2-40B4-BE49-F238E27FC236}">
              <a16:creationId xmlns:a16="http://schemas.microsoft.com/office/drawing/2014/main" id="{3EB676FB-33FD-487D-A145-B7FBCA872E9D}"/>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8" name="テキスト ボックス 597">
          <a:extLst>
            <a:ext uri="{FF2B5EF4-FFF2-40B4-BE49-F238E27FC236}">
              <a16:creationId xmlns:a16="http://schemas.microsoft.com/office/drawing/2014/main" id="{C5378406-9767-4B8C-AED9-CF22E1B9DAE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9" name="直線コネクタ 598">
          <a:extLst>
            <a:ext uri="{FF2B5EF4-FFF2-40B4-BE49-F238E27FC236}">
              <a16:creationId xmlns:a16="http://schemas.microsoft.com/office/drawing/2014/main" id="{3A6F8640-E301-40FD-9562-B2FF9D517EE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0" name="テキスト ボックス 599">
          <a:extLst>
            <a:ext uri="{FF2B5EF4-FFF2-40B4-BE49-F238E27FC236}">
              <a16:creationId xmlns:a16="http://schemas.microsoft.com/office/drawing/2014/main" id="{0C89C9B4-BE84-4ED7-959B-B8F752B765A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1" name="【消防施設】&#10;一人当たり面積グラフ枠">
          <a:extLst>
            <a:ext uri="{FF2B5EF4-FFF2-40B4-BE49-F238E27FC236}">
              <a16:creationId xmlns:a16="http://schemas.microsoft.com/office/drawing/2014/main" id="{A9EB54C8-0A3E-4F05-8B32-5E4D28A0CEB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101194</xdr:rowOff>
    </xdr:from>
    <xdr:to>
      <xdr:col>116</xdr:col>
      <xdr:colOff>62864</xdr:colOff>
      <xdr:row>86</xdr:row>
      <xdr:rowOff>27127</xdr:rowOff>
    </xdr:to>
    <xdr:cxnSp macro="">
      <xdr:nvCxnSpPr>
        <xdr:cNvPr id="602" name="直線コネクタ 601">
          <a:extLst>
            <a:ext uri="{FF2B5EF4-FFF2-40B4-BE49-F238E27FC236}">
              <a16:creationId xmlns:a16="http://schemas.microsoft.com/office/drawing/2014/main" id="{4B1C8E2B-B07F-43B3-89B3-D7E4079FEE3D}"/>
            </a:ext>
          </a:extLst>
        </xdr:cNvPr>
        <xdr:cNvCxnSpPr/>
      </xdr:nvCxnSpPr>
      <xdr:spPr>
        <a:xfrm flipV="1">
          <a:off x="22160864" y="13474294"/>
          <a:ext cx="0" cy="129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30954</xdr:rowOff>
    </xdr:from>
    <xdr:ext cx="469744" cy="259045"/>
    <xdr:sp macro="" textlink="">
      <xdr:nvSpPr>
        <xdr:cNvPr id="603" name="【消防施設】&#10;一人当たり面積最小値テキスト">
          <a:extLst>
            <a:ext uri="{FF2B5EF4-FFF2-40B4-BE49-F238E27FC236}">
              <a16:creationId xmlns:a16="http://schemas.microsoft.com/office/drawing/2014/main" id="{31907263-0096-4E5E-8653-35317727A9A8}"/>
            </a:ext>
          </a:extLst>
        </xdr:cNvPr>
        <xdr:cNvSpPr txBox="1"/>
      </xdr:nvSpPr>
      <xdr:spPr>
        <a:xfrm>
          <a:off x="22199600" y="1477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27127</xdr:rowOff>
    </xdr:from>
    <xdr:to>
      <xdr:col>116</xdr:col>
      <xdr:colOff>152400</xdr:colOff>
      <xdr:row>86</xdr:row>
      <xdr:rowOff>27127</xdr:rowOff>
    </xdr:to>
    <xdr:cxnSp macro="">
      <xdr:nvCxnSpPr>
        <xdr:cNvPr id="604" name="直線コネクタ 603">
          <a:extLst>
            <a:ext uri="{FF2B5EF4-FFF2-40B4-BE49-F238E27FC236}">
              <a16:creationId xmlns:a16="http://schemas.microsoft.com/office/drawing/2014/main" id="{9A83CA17-F2CF-441B-8594-24E32EE5F541}"/>
            </a:ext>
          </a:extLst>
        </xdr:cNvPr>
        <xdr:cNvCxnSpPr/>
      </xdr:nvCxnSpPr>
      <xdr:spPr>
        <a:xfrm>
          <a:off x="22072600" y="1477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47871</xdr:rowOff>
    </xdr:from>
    <xdr:ext cx="469744" cy="259045"/>
    <xdr:sp macro="" textlink="">
      <xdr:nvSpPr>
        <xdr:cNvPr id="605" name="【消防施設】&#10;一人当たり面積最大値テキスト">
          <a:extLst>
            <a:ext uri="{FF2B5EF4-FFF2-40B4-BE49-F238E27FC236}">
              <a16:creationId xmlns:a16="http://schemas.microsoft.com/office/drawing/2014/main" id="{274BA584-6BC3-4AB3-8B96-69CC1F24E0C0}"/>
            </a:ext>
          </a:extLst>
        </xdr:cNvPr>
        <xdr:cNvSpPr txBox="1"/>
      </xdr:nvSpPr>
      <xdr:spPr>
        <a:xfrm>
          <a:off x="22199600" y="132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101194</xdr:rowOff>
    </xdr:from>
    <xdr:to>
      <xdr:col>116</xdr:col>
      <xdr:colOff>152400</xdr:colOff>
      <xdr:row>78</xdr:row>
      <xdr:rowOff>101194</xdr:rowOff>
    </xdr:to>
    <xdr:cxnSp macro="">
      <xdr:nvCxnSpPr>
        <xdr:cNvPr id="606" name="直線コネクタ 605">
          <a:extLst>
            <a:ext uri="{FF2B5EF4-FFF2-40B4-BE49-F238E27FC236}">
              <a16:creationId xmlns:a16="http://schemas.microsoft.com/office/drawing/2014/main" id="{51ABBDF5-70C0-46EC-B3F4-3E4335B722EB}"/>
            </a:ext>
          </a:extLst>
        </xdr:cNvPr>
        <xdr:cNvCxnSpPr/>
      </xdr:nvCxnSpPr>
      <xdr:spPr>
        <a:xfrm>
          <a:off x="22072600" y="134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31563</xdr:rowOff>
    </xdr:from>
    <xdr:ext cx="469744" cy="259045"/>
    <xdr:sp macro="" textlink="">
      <xdr:nvSpPr>
        <xdr:cNvPr id="607" name="【消防施設】&#10;一人当たり面積平均値テキスト">
          <a:extLst>
            <a:ext uri="{FF2B5EF4-FFF2-40B4-BE49-F238E27FC236}">
              <a16:creationId xmlns:a16="http://schemas.microsoft.com/office/drawing/2014/main" id="{B9786734-38B7-4992-9672-9BEFFA325E58}"/>
            </a:ext>
          </a:extLst>
        </xdr:cNvPr>
        <xdr:cNvSpPr txBox="1"/>
      </xdr:nvSpPr>
      <xdr:spPr>
        <a:xfrm>
          <a:off x="22199600" y="14604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53136</xdr:rowOff>
    </xdr:from>
    <xdr:to>
      <xdr:col>116</xdr:col>
      <xdr:colOff>114300</xdr:colOff>
      <xdr:row>85</xdr:row>
      <xdr:rowOff>154736</xdr:rowOff>
    </xdr:to>
    <xdr:sp macro="" textlink="">
      <xdr:nvSpPr>
        <xdr:cNvPr id="608" name="フローチャート: 判断 607">
          <a:extLst>
            <a:ext uri="{FF2B5EF4-FFF2-40B4-BE49-F238E27FC236}">
              <a16:creationId xmlns:a16="http://schemas.microsoft.com/office/drawing/2014/main" id="{92DC9FEE-EB28-45A8-872D-867C53FA17AF}"/>
            </a:ext>
          </a:extLst>
        </xdr:cNvPr>
        <xdr:cNvSpPr/>
      </xdr:nvSpPr>
      <xdr:spPr>
        <a:xfrm>
          <a:off x="221107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53136</xdr:rowOff>
    </xdr:from>
    <xdr:to>
      <xdr:col>112</xdr:col>
      <xdr:colOff>38100</xdr:colOff>
      <xdr:row>85</xdr:row>
      <xdr:rowOff>154736</xdr:rowOff>
    </xdr:to>
    <xdr:sp macro="" textlink="">
      <xdr:nvSpPr>
        <xdr:cNvPr id="609" name="フローチャート: 判断 608">
          <a:extLst>
            <a:ext uri="{FF2B5EF4-FFF2-40B4-BE49-F238E27FC236}">
              <a16:creationId xmlns:a16="http://schemas.microsoft.com/office/drawing/2014/main" id="{722F778D-1D57-4EE9-ABBC-DEF989BB7ABF}"/>
            </a:ext>
          </a:extLst>
        </xdr:cNvPr>
        <xdr:cNvSpPr/>
      </xdr:nvSpPr>
      <xdr:spPr>
        <a:xfrm>
          <a:off x="212725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58623</xdr:rowOff>
    </xdr:from>
    <xdr:to>
      <xdr:col>107</xdr:col>
      <xdr:colOff>101600</xdr:colOff>
      <xdr:row>85</xdr:row>
      <xdr:rowOff>160223</xdr:rowOff>
    </xdr:to>
    <xdr:sp macro="" textlink="">
      <xdr:nvSpPr>
        <xdr:cNvPr id="610" name="フローチャート: 判断 609">
          <a:extLst>
            <a:ext uri="{FF2B5EF4-FFF2-40B4-BE49-F238E27FC236}">
              <a16:creationId xmlns:a16="http://schemas.microsoft.com/office/drawing/2014/main" id="{B7E41961-8CF1-4A52-A9E3-98CB7BE5A337}"/>
            </a:ext>
          </a:extLst>
        </xdr:cNvPr>
        <xdr:cNvSpPr/>
      </xdr:nvSpPr>
      <xdr:spPr>
        <a:xfrm>
          <a:off x="20383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52223</xdr:rowOff>
    </xdr:from>
    <xdr:to>
      <xdr:col>102</xdr:col>
      <xdr:colOff>165100</xdr:colOff>
      <xdr:row>85</xdr:row>
      <xdr:rowOff>153823</xdr:rowOff>
    </xdr:to>
    <xdr:sp macro="" textlink="">
      <xdr:nvSpPr>
        <xdr:cNvPr id="611" name="フローチャート: 判断 610">
          <a:extLst>
            <a:ext uri="{FF2B5EF4-FFF2-40B4-BE49-F238E27FC236}">
              <a16:creationId xmlns:a16="http://schemas.microsoft.com/office/drawing/2014/main" id="{2AC12EFF-D92D-4563-89D4-03DB0E903350}"/>
            </a:ext>
          </a:extLst>
        </xdr:cNvPr>
        <xdr:cNvSpPr/>
      </xdr:nvSpPr>
      <xdr:spPr>
        <a:xfrm>
          <a:off x="194945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54508</xdr:rowOff>
    </xdr:from>
    <xdr:to>
      <xdr:col>98</xdr:col>
      <xdr:colOff>38100</xdr:colOff>
      <xdr:row>85</xdr:row>
      <xdr:rowOff>156108</xdr:rowOff>
    </xdr:to>
    <xdr:sp macro="" textlink="">
      <xdr:nvSpPr>
        <xdr:cNvPr id="612" name="フローチャート: 判断 611">
          <a:extLst>
            <a:ext uri="{FF2B5EF4-FFF2-40B4-BE49-F238E27FC236}">
              <a16:creationId xmlns:a16="http://schemas.microsoft.com/office/drawing/2014/main" id="{78593066-43A3-4B81-8B54-D98816F4D405}"/>
            </a:ext>
          </a:extLst>
        </xdr:cNvPr>
        <xdr:cNvSpPr/>
      </xdr:nvSpPr>
      <xdr:spPr>
        <a:xfrm>
          <a:off x="18605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3089DBF2-71EC-47B0-B79B-04E546E63CE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B9C8DA7D-DE0F-423E-937D-224FEB1306D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6FFFAB14-FAE2-43AC-A027-77BC879762F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A1EA121C-EBC5-4BCE-9E9A-A18A29C1044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3687C607-D841-44B5-8AB7-7CAFA901CAA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36221</xdr:rowOff>
    </xdr:from>
    <xdr:to>
      <xdr:col>116</xdr:col>
      <xdr:colOff>114300</xdr:colOff>
      <xdr:row>84</xdr:row>
      <xdr:rowOff>137821</xdr:rowOff>
    </xdr:to>
    <xdr:sp macro="" textlink="">
      <xdr:nvSpPr>
        <xdr:cNvPr id="618" name="楕円 617">
          <a:extLst>
            <a:ext uri="{FF2B5EF4-FFF2-40B4-BE49-F238E27FC236}">
              <a16:creationId xmlns:a16="http://schemas.microsoft.com/office/drawing/2014/main" id="{0EAA96B7-5680-462F-A98A-031165021FA0}"/>
            </a:ext>
          </a:extLst>
        </xdr:cNvPr>
        <xdr:cNvSpPr/>
      </xdr:nvSpPr>
      <xdr:spPr>
        <a:xfrm>
          <a:off x="22110700" y="1443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59098</xdr:rowOff>
    </xdr:from>
    <xdr:ext cx="469744" cy="259045"/>
    <xdr:sp macro="" textlink="">
      <xdr:nvSpPr>
        <xdr:cNvPr id="619" name="【消防施設】&#10;一人当たり面積該当値テキスト">
          <a:extLst>
            <a:ext uri="{FF2B5EF4-FFF2-40B4-BE49-F238E27FC236}">
              <a16:creationId xmlns:a16="http://schemas.microsoft.com/office/drawing/2014/main" id="{D867A329-F203-4731-9C73-F903AD08E758}"/>
            </a:ext>
          </a:extLst>
        </xdr:cNvPr>
        <xdr:cNvSpPr txBox="1"/>
      </xdr:nvSpPr>
      <xdr:spPr>
        <a:xfrm>
          <a:off x="22199600" y="14289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46279</xdr:rowOff>
    </xdr:from>
    <xdr:to>
      <xdr:col>112</xdr:col>
      <xdr:colOff>38100</xdr:colOff>
      <xdr:row>84</xdr:row>
      <xdr:rowOff>147879</xdr:rowOff>
    </xdr:to>
    <xdr:sp macro="" textlink="">
      <xdr:nvSpPr>
        <xdr:cNvPr id="620" name="楕円 619">
          <a:extLst>
            <a:ext uri="{FF2B5EF4-FFF2-40B4-BE49-F238E27FC236}">
              <a16:creationId xmlns:a16="http://schemas.microsoft.com/office/drawing/2014/main" id="{8BC55F5F-72CA-486B-A440-878079443B14}"/>
            </a:ext>
          </a:extLst>
        </xdr:cNvPr>
        <xdr:cNvSpPr/>
      </xdr:nvSpPr>
      <xdr:spPr>
        <a:xfrm>
          <a:off x="21272500" y="1444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87021</xdr:rowOff>
    </xdr:from>
    <xdr:to>
      <xdr:col>116</xdr:col>
      <xdr:colOff>63500</xdr:colOff>
      <xdr:row>84</xdr:row>
      <xdr:rowOff>97079</xdr:rowOff>
    </xdr:to>
    <xdr:cxnSp macro="">
      <xdr:nvCxnSpPr>
        <xdr:cNvPr id="621" name="直線コネクタ 620">
          <a:extLst>
            <a:ext uri="{FF2B5EF4-FFF2-40B4-BE49-F238E27FC236}">
              <a16:creationId xmlns:a16="http://schemas.microsoft.com/office/drawing/2014/main" id="{DC3D8F67-F87B-4298-9E82-9D93EC5EB745}"/>
            </a:ext>
          </a:extLst>
        </xdr:cNvPr>
        <xdr:cNvCxnSpPr/>
      </xdr:nvCxnSpPr>
      <xdr:spPr>
        <a:xfrm flipV="1">
          <a:off x="21323300" y="14488821"/>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93371</xdr:rowOff>
    </xdr:from>
    <xdr:to>
      <xdr:col>107</xdr:col>
      <xdr:colOff>101600</xdr:colOff>
      <xdr:row>85</xdr:row>
      <xdr:rowOff>23521</xdr:rowOff>
    </xdr:to>
    <xdr:sp macro="" textlink="">
      <xdr:nvSpPr>
        <xdr:cNvPr id="622" name="楕円 621">
          <a:extLst>
            <a:ext uri="{FF2B5EF4-FFF2-40B4-BE49-F238E27FC236}">
              <a16:creationId xmlns:a16="http://schemas.microsoft.com/office/drawing/2014/main" id="{EF635EF7-D2FA-482B-B555-00643EB64581}"/>
            </a:ext>
          </a:extLst>
        </xdr:cNvPr>
        <xdr:cNvSpPr/>
      </xdr:nvSpPr>
      <xdr:spPr>
        <a:xfrm>
          <a:off x="20383500" y="1449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97079</xdr:rowOff>
    </xdr:from>
    <xdr:to>
      <xdr:col>111</xdr:col>
      <xdr:colOff>177800</xdr:colOff>
      <xdr:row>84</xdr:row>
      <xdr:rowOff>144171</xdr:rowOff>
    </xdr:to>
    <xdr:cxnSp macro="">
      <xdr:nvCxnSpPr>
        <xdr:cNvPr id="623" name="直線コネクタ 622">
          <a:extLst>
            <a:ext uri="{FF2B5EF4-FFF2-40B4-BE49-F238E27FC236}">
              <a16:creationId xmlns:a16="http://schemas.microsoft.com/office/drawing/2014/main" id="{99CEB705-285C-477C-9CAC-473B823E2E3B}"/>
            </a:ext>
          </a:extLst>
        </xdr:cNvPr>
        <xdr:cNvCxnSpPr/>
      </xdr:nvCxnSpPr>
      <xdr:spPr>
        <a:xfrm flipV="1">
          <a:off x="20434300" y="14498879"/>
          <a:ext cx="8890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81941</xdr:rowOff>
    </xdr:from>
    <xdr:to>
      <xdr:col>102</xdr:col>
      <xdr:colOff>165100</xdr:colOff>
      <xdr:row>85</xdr:row>
      <xdr:rowOff>12091</xdr:rowOff>
    </xdr:to>
    <xdr:sp macro="" textlink="">
      <xdr:nvSpPr>
        <xdr:cNvPr id="624" name="楕円 623">
          <a:extLst>
            <a:ext uri="{FF2B5EF4-FFF2-40B4-BE49-F238E27FC236}">
              <a16:creationId xmlns:a16="http://schemas.microsoft.com/office/drawing/2014/main" id="{05922A40-B0E2-4D03-9B60-DA431375F63D}"/>
            </a:ext>
          </a:extLst>
        </xdr:cNvPr>
        <xdr:cNvSpPr/>
      </xdr:nvSpPr>
      <xdr:spPr>
        <a:xfrm>
          <a:off x="19494500" y="1448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132741</xdr:rowOff>
    </xdr:from>
    <xdr:to>
      <xdr:col>107</xdr:col>
      <xdr:colOff>50800</xdr:colOff>
      <xdr:row>84</xdr:row>
      <xdr:rowOff>144171</xdr:rowOff>
    </xdr:to>
    <xdr:cxnSp macro="">
      <xdr:nvCxnSpPr>
        <xdr:cNvPr id="625" name="直線コネクタ 624">
          <a:extLst>
            <a:ext uri="{FF2B5EF4-FFF2-40B4-BE49-F238E27FC236}">
              <a16:creationId xmlns:a16="http://schemas.microsoft.com/office/drawing/2014/main" id="{80B72813-C6E2-4466-9D37-A96104716847}"/>
            </a:ext>
          </a:extLst>
        </xdr:cNvPr>
        <xdr:cNvCxnSpPr/>
      </xdr:nvCxnSpPr>
      <xdr:spPr>
        <a:xfrm>
          <a:off x="19545300" y="1453454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95656</xdr:rowOff>
    </xdr:from>
    <xdr:to>
      <xdr:col>98</xdr:col>
      <xdr:colOff>38100</xdr:colOff>
      <xdr:row>85</xdr:row>
      <xdr:rowOff>25806</xdr:rowOff>
    </xdr:to>
    <xdr:sp macro="" textlink="">
      <xdr:nvSpPr>
        <xdr:cNvPr id="626" name="楕円 625">
          <a:extLst>
            <a:ext uri="{FF2B5EF4-FFF2-40B4-BE49-F238E27FC236}">
              <a16:creationId xmlns:a16="http://schemas.microsoft.com/office/drawing/2014/main" id="{16A845EB-7B18-4250-8381-31678269661A}"/>
            </a:ext>
          </a:extLst>
        </xdr:cNvPr>
        <xdr:cNvSpPr/>
      </xdr:nvSpPr>
      <xdr:spPr>
        <a:xfrm>
          <a:off x="18605500" y="1449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132741</xdr:rowOff>
    </xdr:from>
    <xdr:to>
      <xdr:col>102</xdr:col>
      <xdr:colOff>114300</xdr:colOff>
      <xdr:row>84</xdr:row>
      <xdr:rowOff>146456</xdr:rowOff>
    </xdr:to>
    <xdr:cxnSp macro="">
      <xdr:nvCxnSpPr>
        <xdr:cNvPr id="627" name="直線コネクタ 626">
          <a:extLst>
            <a:ext uri="{FF2B5EF4-FFF2-40B4-BE49-F238E27FC236}">
              <a16:creationId xmlns:a16="http://schemas.microsoft.com/office/drawing/2014/main" id="{1C9B00D0-0CDA-4337-8B8D-56E88375709A}"/>
            </a:ext>
          </a:extLst>
        </xdr:cNvPr>
        <xdr:cNvCxnSpPr/>
      </xdr:nvCxnSpPr>
      <xdr:spPr>
        <a:xfrm flipV="1">
          <a:off x="18656300" y="1453454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145863</xdr:rowOff>
    </xdr:from>
    <xdr:ext cx="469744" cy="259045"/>
    <xdr:sp macro="" textlink="">
      <xdr:nvSpPr>
        <xdr:cNvPr id="628" name="n_1aveValue【消防施設】&#10;一人当たり面積">
          <a:extLst>
            <a:ext uri="{FF2B5EF4-FFF2-40B4-BE49-F238E27FC236}">
              <a16:creationId xmlns:a16="http://schemas.microsoft.com/office/drawing/2014/main" id="{8C1E75AF-DE98-4B60-A4C2-DC7FD5A1D510}"/>
            </a:ext>
          </a:extLst>
        </xdr:cNvPr>
        <xdr:cNvSpPr txBox="1"/>
      </xdr:nvSpPr>
      <xdr:spPr>
        <a:xfrm>
          <a:off x="21075727" y="1471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151350</xdr:rowOff>
    </xdr:from>
    <xdr:ext cx="469744" cy="259045"/>
    <xdr:sp macro="" textlink="">
      <xdr:nvSpPr>
        <xdr:cNvPr id="629" name="n_2aveValue【消防施設】&#10;一人当たり面積">
          <a:extLst>
            <a:ext uri="{FF2B5EF4-FFF2-40B4-BE49-F238E27FC236}">
              <a16:creationId xmlns:a16="http://schemas.microsoft.com/office/drawing/2014/main" id="{65365EAC-FD11-48B4-B7B3-02D75DA6B8E3}"/>
            </a:ext>
          </a:extLst>
        </xdr:cNvPr>
        <xdr:cNvSpPr txBox="1"/>
      </xdr:nvSpPr>
      <xdr:spPr>
        <a:xfrm>
          <a:off x="20199427" y="1472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144950</xdr:rowOff>
    </xdr:from>
    <xdr:ext cx="469744" cy="259045"/>
    <xdr:sp macro="" textlink="">
      <xdr:nvSpPr>
        <xdr:cNvPr id="630" name="n_3aveValue【消防施設】&#10;一人当たり面積">
          <a:extLst>
            <a:ext uri="{FF2B5EF4-FFF2-40B4-BE49-F238E27FC236}">
              <a16:creationId xmlns:a16="http://schemas.microsoft.com/office/drawing/2014/main" id="{3051FFB5-8499-4C82-9E41-37D0F3DB97FD}"/>
            </a:ext>
          </a:extLst>
        </xdr:cNvPr>
        <xdr:cNvSpPr txBox="1"/>
      </xdr:nvSpPr>
      <xdr:spPr>
        <a:xfrm>
          <a:off x="19310427" y="147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147235</xdr:rowOff>
    </xdr:from>
    <xdr:ext cx="469744" cy="259045"/>
    <xdr:sp macro="" textlink="">
      <xdr:nvSpPr>
        <xdr:cNvPr id="631" name="n_4aveValue【消防施設】&#10;一人当たり面積">
          <a:extLst>
            <a:ext uri="{FF2B5EF4-FFF2-40B4-BE49-F238E27FC236}">
              <a16:creationId xmlns:a16="http://schemas.microsoft.com/office/drawing/2014/main" id="{136119C2-B9A7-4BB0-B75B-48DAC79AB8CA}"/>
            </a:ext>
          </a:extLst>
        </xdr:cNvPr>
        <xdr:cNvSpPr txBox="1"/>
      </xdr:nvSpPr>
      <xdr:spPr>
        <a:xfrm>
          <a:off x="18421427" y="14720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164406</xdr:rowOff>
    </xdr:from>
    <xdr:ext cx="469744" cy="259045"/>
    <xdr:sp macro="" textlink="">
      <xdr:nvSpPr>
        <xdr:cNvPr id="632" name="n_1mainValue【消防施設】&#10;一人当たり面積">
          <a:extLst>
            <a:ext uri="{FF2B5EF4-FFF2-40B4-BE49-F238E27FC236}">
              <a16:creationId xmlns:a16="http://schemas.microsoft.com/office/drawing/2014/main" id="{C2C48819-98E0-4E79-8EA1-2659DEF40059}"/>
            </a:ext>
          </a:extLst>
        </xdr:cNvPr>
        <xdr:cNvSpPr txBox="1"/>
      </xdr:nvSpPr>
      <xdr:spPr>
        <a:xfrm>
          <a:off x="21075727" y="14223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40048</xdr:rowOff>
    </xdr:from>
    <xdr:ext cx="469744" cy="259045"/>
    <xdr:sp macro="" textlink="">
      <xdr:nvSpPr>
        <xdr:cNvPr id="633" name="n_2mainValue【消防施設】&#10;一人当たり面積">
          <a:extLst>
            <a:ext uri="{FF2B5EF4-FFF2-40B4-BE49-F238E27FC236}">
              <a16:creationId xmlns:a16="http://schemas.microsoft.com/office/drawing/2014/main" id="{FBAEDB0C-BA65-4351-8CC0-9CEC17E3E2C8}"/>
            </a:ext>
          </a:extLst>
        </xdr:cNvPr>
        <xdr:cNvSpPr txBox="1"/>
      </xdr:nvSpPr>
      <xdr:spPr>
        <a:xfrm>
          <a:off x="20199427" y="1427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28618</xdr:rowOff>
    </xdr:from>
    <xdr:ext cx="469744" cy="259045"/>
    <xdr:sp macro="" textlink="">
      <xdr:nvSpPr>
        <xdr:cNvPr id="634" name="n_3mainValue【消防施設】&#10;一人当たり面積">
          <a:extLst>
            <a:ext uri="{FF2B5EF4-FFF2-40B4-BE49-F238E27FC236}">
              <a16:creationId xmlns:a16="http://schemas.microsoft.com/office/drawing/2014/main" id="{AD79F434-A650-4E46-A702-925285F6FA07}"/>
            </a:ext>
          </a:extLst>
        </xdr:cNvPr>
        <xdr:cNvSpPr txBox="1"/>
      </xdr:nvSpPr>
      <xdr:spPr>
        <a:xfrm>
          <a:off x="19310427" y="1425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42333</xdr:rowOff>
    </xdr:from>
    <xdr:ext cx="469744" cy="259045"/>
    <xdr:sp macro="" textlink="">
      <xdr:nvSpPr>
        <xdr:cNvPr id="635" name="n_4mainValue【消防施設】&#10;一人当たり面積">
          <a:extLst>
            <a:ext uri="{FF2B5EF4-FFF2-40B4-BE49-F238E27FC236}">
              <a16:creationId xmlns:a16="http://schemas.microsoft.com/office/drawing/2014/main" id="{8F6D2F21-94DB-4B99-BFBA-B48FEF3B4BF7}"/>
            </a:ext>
          </a:extLst>
        </xdr:cNvPr>
        <xdr:cNvSpPr txBox="1"/>
      </xdr:nvSpPr>
      <xdr:spPr>
        <a:xfrm>
          <a:off x="18421427" y="142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1AA011DA-CE9E-4E6B-8B39-95A3D7963A1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9403CA62-2E0C-457F-B497-3D77AB404EA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C228011B-2060-454A-9523-33082460AB5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4167824C-F768-46BC-96AB-63D9EF36040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3B6EBCE5-16CC-467C-A445-12B93998F17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F6219CBC-1944-401A-9B4E-CCABC3BB9E0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D981C061-FF38-470A-96B6-8A9CE7CF452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BDD1B2AE-EC2D-4C07-8197-B6331355AD3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8D5FC17F-39E3-4DC0-9C98-FCE7EE6F452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8A950D26-C1B3-4086-811D-D53F8E14B51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0AA8F8A5-A6D0-43C9-9F68-8960D52FD5E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7" name="直線コネクタ 646">
          <a:extLst>
            <a:ext uri="{FF2B5EF4-FFF2-40B4-BE49-F238E27FC236}">
              <a16:creationId xmlns:a16="http://schemas.microsoft.com/office/drawing/2014/main" id="{98123CAF-C6D8-4A67-BD56-99B91141975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8" name="テキスト ボックス 647">
          <a:extLst>
            <a:ext uri="{FF2B5EF4-FFF2-40B4-BE49-F238E27FC236}">
              <a16:creationId xmlns:a16="http://schemas.microsoft.com/office/drawing/2014/main" id="{0946F6F2-1C8B-4AA3-8164-B5740A3843D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9" name="直線コネクタ 648">
          <a:extLst>
            <a:ext uri="{FF2B5EF4-FFF2-40B4-BE49-F238E27FC236}">
              <a16:creationId xmlns:a16="http://schemas.microsoft.com/office/drawing/2014/main" id="{7FEF7CF6-2C23-4CB2-8658-AC1115ABB77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0" name="テキスト ボックス 649">
          <a:extLst>
            <a:ext uri="{FF2B5EF4-FFF2-40B4-BE49-F238E27FC236}">
              <a16:creationId xmlns:a16="http://schemas.microsoft.com/office/drawing/2014/main" id="{6A9A9EE9-F97D-437D-8428-6433C44463E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1" name="直線コネクタ 650">
          <a:extLst>
            <a:ext uri="{FF2B5EF4-FFF2-40B4-BE49-F238E27FC236}">
              <a16:creationId xmlns:a16="http://schemas.microsoft.com/office/drawing/2014/main" id="{0915C211-2EF8-466D-9B38-BCDB9500A1A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2" name="テキスト ボックス 651">
          <a:extLst>
            <a:ext uri="{FF2B5EF4-FFF2-40B4-BE49-F238E27FC236}">
              <a16:creationId xmlns:a16="http://schemas.microsoft.com/office/drawing/2014/main" id="{9B409CD5-D46F-4E60-A27C-9AF2783C518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3" name="直線コネクタ 652">
          <a:extLst>
            <a:ext uri="{FF2B5EF4-FFF2-40B4-BE49-F238E27FC236}">
              <a16:creationId xmlns:a16="http://schemas.microsoft.com/office/drawing/2014/main" id="{188348DF-FCF0-4113-B91C-BFF64A8B88D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4" name="テキスト ボックス 653">
          <a:extLst>
            <a:ext uri="{FF2B5EF4-FFF2-40B4-BE49-F238E27FC236}">
              <a16:creationId xmlns:a16="http://schemas.microsoft.com/office/drawing/2014/main" id="{47B4875C-3369-410C-923A-E5749AD13D2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5" name="直線コネクタ 654">
          <a:extLst>
            <a:ext uri="{FF2B5EF4-FFF2-40B4-BE49-F238E27FC236}">
              <a16:creationId xmlns:a16="http://schemas.microsoft.com/office/drawing/2014/main" id="{DC6E655C-8B9F-41A6-8A64-AB58F8A02911}"/>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6" name="テキスト ボックス 655">
          <a:extLst>
            <a:ext uri="{FF2B5EF4-FFF2-40B4-BE49-F238E27FC236}">
              <a16:creationId xmlns:a16="http://schemas.microsoft.com/office/drawing/2014/main" id="{87D84510-6A20-4233-8194-A1DCF779322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7" name="直線コネクタ 656">
          <a:extLst>
            <a:ext uri="{FF2B5EF4-FFF2-40B4-BE49-F238E27FC236}">
              <a16:creationId xmlns:a16="http://schemas.microsoft.com/office/drawing/2014/main" id="{A58ED33E-4564-4549-9940-5AE450E9FCF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8" name="テキスト ボックス 657">
          <a:extLst>
            <a:ext uri="{FF2B5EF4-FFF2-40B4-BE49-F238E27FC236}">
              <a16:creationId xmlns:a16="http://schemas.microsoft.com/office/drawing/2014/main" id="{459D625D-40CD-447A-952A-41C916B7070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373ADFA9-CC6B-42F4-B59C-7A81B412C61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a:extLst>
            <a:ext uri="{FF2B5EF4-FFF2-40B4-BE49-F238E27FC236}">
              <a16:creationId xmlns:a16="http://schemas.microsoft.com/office/drawing/2014/main" id="{80B63850-DDA5-4405-A9C6-81D44D70FBB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50074</xdr:rowOff>
    </xdr:from>
    <xdr:to>
      <xdr:col>85</xdr:col>
      <xdr:colOff>126364</xdr:colOff>
      <xdr:row>109</xdr:row>
      <xdr:rowOff>25581</xdr:rowOff>
    </xdr:to>
    <xdr:cxnSp macro="">
      <xdr:nvCxnSpPr>
        <xdr:cNvPr id="661" name="直線コネクタ 660">
          <a:extLst>
            <a:ext uri="{FF2B5EF4-FFF2-40B4-BE49-F238E27FC236}">
              <a16:creationId xmlns:a16="http://schemas.microsoft.com/office/drawing/2014/main" id="{3B97253D-7128-42E2-A87A-5C3C6871950B}"/>
            </a:ext>
          </a:extLst>
        </xdr:cNvPr>
        <xdr:cNvCxnSpPr/>
      </xdr:nvCxnSpPr>
      <xdr:spPr>
        <a:xfrm flipV="1">
          <a:off x="16318864" y="17195074"/>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662" name="【庁舎】&#10;有形固定資産減価償却率最小値テキスト">
          <a:extLst>
            <a:ext uri="{FF2B5EF4-FFF2-40B4-BE49-F238E27FC236}">
              <a16:creationId xmlns:a16="http://schemas.microsoft.com/office/drawing/2014/main" id="{2E71EC1A-1291-425E-AD86-347191930857}"/>
            </a:ext>
          </a:extLst>
        </xdr:cNvPr>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663" name="直線コネクタ 662">
          <a:extLst>
            <a:ext uri="{FF2B5EF4-FFF2-40B4-BE49-F238E27FC236}">
              <a16:creationId xmlns:a16="http://schemas.microsoft.com/office/drawing/2014/main" id="{C37068EF-04F0-4277-A7D3-2D591457366C}"/>
            </a:ext>
          </a:extLst>
        </xdr:cNvPr>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168201</xdr:rowOff>
    </xdr:from>
    <xdr:ext cx="340478" cy="259045"/>
    <xdr:sp macro="" textlink="">
      <xdr:nvSpPr>
        <xdr:cNvPr id="664" name="【庁舎】&#10;有形固定資産減価償却率最大値テキスト">
          <a:extLst>
            <a:ext uri="{FF2B5EF4-FFF2-40B4-BE49-F238E27FC236}">
              <a16:creationId xmlns:a16="http://schemas.microsoft.com/office/drawing/2014/main" id="{FAE41D4B-DB49-4EDF-864B-54F3A96B06F3}"/>
            </a:ext>
          </a:extLst>
        </xdr:cNvPr>
        <xdr:cNvSpPr txBox="1"/>
      </xdr:nvSpPr>
      <xdr:spPr>
        <a:xfrm>
          <a:off x="16357600" y="1697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50074</xdr:rowOff>
    </xdr:from>
    <xdr:to>
      <xdr:col>86</xdr:col>
      <xdr:colOff>25400</xdr:colOff>
      <xdr:row>100</xdr:row>
      <xdr:rowOff>50074</xdr:rowOff>
    </xdr:to>
    <xdr:cxnSp macro="">
      <xdr:nvCxnSpPr>
        <xdr:cNvPr id="665" name="直線コネクタ 664">
          <a:extLst>
            <a:ext uri="{FF2B5EF4-FFF2-40B4-BE49-F238E27FC236}">
              <a16:creationId xmlns:a16="http://schemas.microsoft.com/office/drawing/2014/main" id="{CC8A5806-0EEA-4496-9926-59A8B81CFF5F}"/>
            </a:ext>
          </a:extLst>
        </xdr:cNvPr>
        <xdr:cNvCxnSpPr/>
      </xdr:nvCxnSpPr>
      <xdr:spPr>
        <a:xfrm>
          <a:off x="16230600" y="1719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152416</xdr:rowOff>
    </xdr:from>
    <xdr:ext cx="405111" cy="259045"/>
    <xdr:sp macro="" textlink="">
      <xdr:nvSpPr>
        <xdr:cNvPr id="666" name="【庁舎】&#10;有形固定資産減価償却率平均値テキスト">
          <a:extLst>
            <a:ext uri="{FF2B5EF4-FFF2-40B4-BE49-F238E27FC236}">
              <a16:creationId xmlns:a16="http://schemas.microsoft.com/office/drawing/2014/main" id="{2E476D74-F4D3-451A-B251-6F53A22B3A4F}"/>
            </a:ext>
          </a:extLst>
        </xdr:cNvPr>
        <xdr:cNvSpPr txBox="1"/>
      </xdr:nvSpPr>
      <xdr:spPr>
        <a:xfrm>
          <a:off x="16357600" y="17983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667" name="フローチャート: 判断 666">
          <a:extLst>
            <a:ext uri="{FF2B5EF4-FFF2-40B4-BE49-F238E27FC236}">
              <a16:creationId xmlns:a16="http://schemas.microsoft.com/office/drawing/2014/main" id="{ECCD0208-6719-4F26-ADDB-E1349E91BD7C}"/>
            </a:ext>
          </a:extLst>
        </xdr:cNvPr>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141332</xdr:rowOff>
    </xdr:from>
    <xdr:to>
      <xdr:col>81</xdr:col>
      <xdr:colOff>101600</xdr:colOff>
      <xdr:row>105</xdr:row>
      <xdr:rowOff>71482</xdr:rowOff>
    </xdr:to>
    <xdr:sp macro="" textlink="">
      <xdr:nvSpPr>
        <xdr:cNvPr id="668" name="フローチャート: 判断 667">
          <a:extLst>
            <a:ext uri="{FF2B5EF4-FFF2-40B4-BE49-F238E27FC236}">
              <a16:creationId xmlns:a16="http://schemas.microsoft.com/office/drawing/2014/main" id="{E8EE13F2-4299-4B4B-86BD-36FEB376E986}"/>
            </a:ext>
          </a:extLst>
        </xdr:cNvPr>
        <xdr:cNvSpPr/>
      </xdr:nvSpPr>
      <xdr:spPr>
        <a:xfrm>
          <a:off x="15430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134801</xdr:rowOff>
    </xdr:from>
    <xdr:to>
      <xdr:col>76</xdr:col>
      <xdr:colOff>165100</xdr:colOff>
      <xdr:row>105</xdr:row>
      <xdr:rowOff>64951</xdr:rowOff>
    </xdr:to>
    <xdr:sp macro="" textlink="">
      <xdr:nvSpPr>
        <xdr:cNvPr id="669" name="フローチャート: 判断 668">
          <a:extLst>
            <a:ext uri="{FF2B5EF4-FFF2-40B4-BE49-F238E27FC236}">
              <a16:creationId xmlns:a16="http://schemas.microsoft.com/office/drawing/2014/main" id="{F20631BF-9ECA-4ABE-B7F4-B54CA25482B6}"/>
            </a:ext>
          </a:extLst>
        </xdr:cNvPr>
        <xdr:cNvSpPr/>
      </xdr:nvSpPr>
      <xdr:spPr>
        <a:xfrm>
          <a:off x="14541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670" name="フローチャート: 判断 669">
          <a:extLst>
            <a:ext uri="{FF2B5EF4-FFF2-40B4-BE49-F238E27FC236}">
              <a16:creationId xmlns:a16="http://schemas.microsoft.com/office/drawing/2014/main" id="{773C9DF5-9B33-4424-8ECD-34F1B9DD0E6C}"/>
            </a:ext>
          </a:extLst>
        </xdr:cNvPr>
        <xdr:cNvSpPr/>
      </xdr:nvSpPr>
      <xdr:spPr>
        <a:xfrm>
          <a:off x="13652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671" name="フローチャート: 判断 670">
          <a:extLst>
            <a:ext uri="{FF2B5EF4-FFF2-40B4-BE49-F238E27FC236}">
              <a16:creationId xmlns:a16="http://schemas.microsoft.com/office/drawing/2014/main" id="{3D3F3311-C199-4834-A13D-BCAB56B11869}"/>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21B14AFC-50B1-426B-A3CD-65F7BF05DB9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AD9609D9-38C0-4C5C-8D70-3FA2559BB1E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ADFE03C4-B0A7-4367-A95F-7132DF07636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35AE00EC-986B-466F-B868-2A0347D0C57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7370DA8F-60D7-41E8-A6E5-1065EC3ADB2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677" name="楕円 676">
          <a:extLst>
            <a:ext uri="{FF2B5EF4-FFF2-40B4-BE49-F238E27FC236}">
              <a16:creationId xmlns:a16="http://schemas.microsoft.com/office/drawing/2014/main" id="{AC24392C-7CD3-4A67-BA48-CD28460A6BE1}"/>
            </a:ext>
          </a:extLst>
        </xdr:cNvPr>
        <xdr:cNvSpPr/>
      </xdr:nvSpPr>
      <xdr:spPr>
        <a:xfrm>
          <a:off x="162687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126654</xdr:rowOff>
    </xdr:from>
    <xdr:ext cx="405111" cy="259045"/>
    <xdr:sp macro="" textlink="">
      <xdr:nvSpPr>
        <xdr:cNvPr id="678" name="【庁舎】&#10;有形固定資産減価償却率該当値テキスト">
          <a:extLst>
            <a:ext uri="{FF2B5EF4-FFF2-40B4-BE49-F238E27FC236}">
              <a16:creationId xmlns:a16="http://schemas.microsoft.com/office/drawing/2014/main" id="{2A38D190-529A-491F-9F16-D6D7A55218A3}"/>
            </a:ext>
          </a:extLst>
        </xdr:cNvPr>
        <xdr:cNvSpPr txBox="1"/>
      </xdr:nvSpPr>
      <xdr:spPr>
        <a:xfrm>
          <a:off x="16357600" y="1778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72752</xdr:rowOff>
    </xdr:from>
    <xdr:to>
      <xdr:col>81</xdr:col>
      <xdr:colOff>101600</xdr:colOff>
      <xdr:row>105</xdr:row>
      <xdr:rowOff>2902</xdr:rowOff>
    </xdr:to>
    <xdr:sp macro="" textlink="">
      <xdr:nvSpPr>
        <xdr:cNvPr id="679" name="楕円 678">
          <a:extLst>
            <a:ext uri="{FF2B5EF4-FFF2-40B4-BE49-F238E27FC236}">
              <a16:creationId xmlns:a16="http://schemas.microsoft.com/office/drawing/2014/main" id="{9FC975F9-18A2-4492-937C-0CB6965BC5E9}"/>
            </a:ext>
          </a:extLst>
        </xdr:cNvPr>
        <xdr:cNvSpPr/>
      </xdr:nvSpPr>
      <xdr:spPr>
        <a:xfrm>
          <a:off x="154305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123552</xdr:rowOff>
    </xdr:from>
    <xdr:to>
      <xdr:col>85</xdr:col>
      <xdr:colOff>127000</xdr:colOff>
      <xdr:row>104</xdr:row>
      <xdr:rowOff>154577</xdr:rowOff>
    </xdr:to>
    <xdr:cxnSp macro="">
      <xdr:nvCxnSpPr>
        <xdr:cNvPr id="680" name="直線コネクタ 679">
          <a:extLst>
            <a:ext uri="{FF2B5EF4-FFF2-40B4-BE49-F238E27FC236}">
              <a16:creationId xmlns:a16="http://schemas.microsoft.com/office/drawing/2014/main" id="{20C9DEE7-107E-4F82-8A24-ABE52A98A285}"/>
            </a:ext>
          </a:extLst>
        </xdr:cNvPr>
        <xdr:cNvCxnSpPr/>
      </xdr:nvCxnSpPr>
      <xdr:spPr>
        <a:xfrm>
          <a:off x="15481300" y="17954352"/>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98879</xdr:rowOff>
    </xdr:from>
    <xdr:to>
      <xdr:col>76</xdr:col>
      <xdr:colOff>165100</xdr:colOff>
      <xdr:row>104</xdr:row>
      <xdr:rowOff>29029</xdr:rowOff>
    </xdr:to>
    <xdr:sp macro="" textlink="">
      <xdr:nvSpPr>
        <xdr:cNvPr id="681" name="楕円 680">
          <a:extLst>
            <a:ext uri="{FF2B5EF4-FFF2-40B4-BE49-F238E27FC236}">
              <a16:creationId xmlns:a16="http://schemas.microsoft.com/office/drawing/2014/main" id="{F6FB3185-53CF-44FE-98DC-D886B5CD2F4C}"/>
            </a:ext>
          </a:extLst>
        </xdr:cNvPr>
        <xdr:cNvSpPr/>
      </xdr:nvSpPr>
      <xdr:spPr>
        <a:xfrm>
          <a:off x="14541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149679</xdr:rowOff>
    </xdr:from>
    <xdr:to>
      <xdr:col>81</xdr:col>
      <xdr:colOff>50800</xdr:colOff>
      <xdr:row>104</xdr:row>
      <xdr:rowOff>123552</xdr:rowOff>
    </xdr:to>
    <xdr:cxnSp macro="">
      <xdr:nvCxnSpPr>
        <xdr:cNvPr id="682" name="直線コネクタ 681">
          <a:extLst>
            <a:ext uri="{FF2B5EF4-FFF2-40B4-BE49-F238E27FC236}">
              <a16:creationId xmlns:a16="http://schemas.microsoft.com/office/drawing/2014/main" id="{2BDB013D-0C7E-4246-9CEA-56E15BC1D45D}"/>
            </a:ext>
          </a:extLst>
        </xdr:cNvPr>
        <xdr:cNvCxnSpPr/>
      </xdr:nvCxnSpPr>
      <xdr:spPr>
        <a:xfrm>
          <a:off x="14592300" y="17809029"/>
          <a:ext cx="889000" cy="14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53158</xdr:rowOff>
    </xdr:from>
    <xdr:to>
      <xdr:col>72</xdr:col>
      <xdr:colOff>38100</xdr:colOff>
      <xdr:row>103</xdr:row>
      <xdr:rowOff>154758</xdr:rowOff>
    </xdr:to>
    <xdr:sp macro="" textlink="">
      <xdr:nvSpPr>
        <xdr:cNvPr id="683" name="楕円 682">
          <a:extLst>
            <a:ext uri="{FF2B5EF4-FFF2-40B4-BE49-F238E27FC236}">
              <a16:creationId xmlns:a16="http://schemas.microsoft.com/office/drawing/2014/main" id="{1D768B4B-9EC1-43AA-85A0-6F2B69F999BB}"/>
            </a:ext>
          </a:extLst>
        </xdr:cNvPr>
        <xdr:cNvSpPr/>
      </xdr:nvSpPr>
      <xdr:spPr>
        <a:xfrm>
          <a:off x="13652500" y="177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103958</xdr:rowOff>
    </xdr:from>
    <xdr:to>
      <xdr:col>76</xdr:col>
      <xdr:colOff>114300</xdr:colOff>
      <xdr:row>103</xdr:row>
      <xdr:rowOff>149679</xdr:rowOff>
    </xdr:to>
    <xdr:cxnSp macro="">
      <xdr:nvCxnSpPr>
        <xdr:cNvPr id="684" name="直線コネクタ 683">
          <a:extLst>
            <a:ext uri="{FF2B5EF4-FFF2-40B4-BE49-F238E27FC236}">
              <a16:creationId xmlns:a16="http://schemas.microsoft.com/office/drawing/2014/main" id="{DCF94903-567A-4DEA-AFD0-8CFAA259209E}"/>
            </a:ext>
          </a:extLst>
        </xdr:cNvPr>
        <xdr:cNvCxnSpPr/>
      </xdr:nvCxnSpPr>
      <xdr:spPr>
        <a:xfrm>
          <a:off x="13703300" y="17763308"/>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121738</xdr:rowOff>
    </xdr:from>
    <xdr:to>
      <xdr:col>67</xdr:col>
      <xdr:colOff>101600</xdr:colOff>
      <xdr:row>101</xdr:row>
      <xdr:rowOff>51888</xdr:rowOff>
    </xdr:to>
    <xdr:sp macro="" textlink="">
      <xdr:nvSpPr>
        <xdr:cNvPr id="685" name="楕円 684">
          <a:extLst>
            <a:ext uri="{FF2B5EF4-FFF2-40B4-BE49-F238E27FC236}">
              <a16:creationId xmlns:a16="http://schemas.microsoft.com/office/drawing/2014/main" id="{4D9E1A0C-E0A1-4772-912B-2E699E53842C}"/>
            </a:ext>
          </a:extLst>
        </xdr:cNvPr>
        <xdr:cNvSpPr/>
      </xdr:nvSpPr>
      <xdr:spPr>
        <a:xfrm>
          <a:off x="12763500" y="172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1088</xdr:rowOff>
    </xdr:from>
    <xdr:to>
      <xdr:col>71</xdr:col>
      <xdr:colOff>177800</xdr:colOff>
      <xdr:row>103</xdr:row>
      <xdr:rowOff>103958</xdr:rowOff>
    </xdr:to>
    <xdr:cxnSp macro="">
      <xdr:nvCxnSpPr>
        <xdr:cNvPr id="686" name="直線コネクタ 685">
          <a:extLst>
            <a:ext uri="{FF2B5EF4-FFF2-40B4-BE49-F238E27FC236}">
              <a16:creationId xmlns:a16="http://schemas.microsoft.com/office/drawing/2014/main" id="{07ADF4C8-1B70-4541-9237-BE7FFC0AD7FA}"/>
            </a:ext>
          </a:extLst>
        </xdr:cNvPr>
        <xdr:cNvCxnSpPr/>
      </xdr:nvCxnSpPr>
      <xdr:spPr>
        <a:xfrm>
          <a:off x="12814300" y="17317538"/>
          <a:ext cx="8890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62609</xdr:rowOff>
    </xdr:from>
    <xdr:ext cx="405111" cy="259045"/>
    <xdr:sp macro="" textlink="">
      <xdr:nvSpPr>
        <xdr:cNvPr id="687" name="n_1aveValue【庁舎】&#10;有形固定資産減価償却率">
          <a:extLst>
            <a:ext uri="{FF2B5EF4-FFF2-40B4-BE49-F238E27FC236}">
              <a16:creationId xmlns:a16="http://schemas.microsoft.com/office/drawing/2014/main" id="{A5AD5355-D3A5-44D5-9DF6-04112121CE39}"/>
            </a:ext>
          </a:extLst>
        </xdr:cNvPr>
        <xdr:cNvSpPr txBox="1"/>
      </xdr:nvSpPr>
      <xdr:spPr>
        <a:xfrm>
          <a:off x="152660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56078</xdr:rowOff>
    </xdr:from>
    <xdr:ext cx="405111" cy="259045"/>
    <xdr:sp macro="" textlink="">
      <xdr:nvSpPr>
        <xdr:cNvPr id="688" name="n_2aveValue【庁舎】&#10;有形固定資産減価償却率">
          <a:extLst>
            <a:ext uri="{FF2B5EF4-FFF2-40B4-BE49-F238E27FC236}">
              <a16:creationId xmlns:a16="http://schemas.microsoft.com/office/drawing/2014/main" id="{D134C0AF-B13B-4DED-A397-E30A310CC4F6}"/>
            </a:ext>
          </a:extLst>
        </xdr:cNvPr>
        <xdr:cNvSpPr txBox="1"/>
      </xdr:nvSpPr>
      <xdr:spPr>
        <a:xfrm>
          <a:off x="14389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51179</xdr:rowOff>
    </xdr:from>
    <xdr:ext cx="405111" cy="259045"/>
    <xdr:sp macro="" textlink="">
      <xdr:nvSpPr>
        <xdr:cNvPr id="689" name="n_3aveValue【庁舎】&#10;有形固定資産減価償却率">
          <a:extLst>
            <a:ext uri="{FF2B5EF4-FFF2-40B4-BE49-F238E27FC236}">
              <a16:creationId xmlns:a16="http://schemas.microsoft.com/office/drawing/2014/main" id="{57C119C9-9FFB-4BDC-A7F6-50526667FCF4}"/>
            </a:ext>
          </a:extLst>
        </xdr:cNvPr>
        <xdr:cNvSpPr txBox="1"/>
      </xdr:nvSpPr>
      <xdr:spPr>
        <a:xfrm>
          <a:off x="13500744" y="18053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38116</xdr:rowOff>
    </xdr:from>
    <xdr:ext cx="405111" cy="259045"/>
    <xdr:sp macro="" textlink="">
      <xdr:nvSpPr>
        <xdr:cNvPr id="690" name="n_4aveValue【庁舎】&#10;有形固定資産減価償却率">
          <a:extLst>
            <a:ext uri="{FF2B5EF4-FFF2-40B4-BE49-F238E27FC236}">
              <a16:creationId xmlns:a16="http://schemas.microsoft.com/office/drawing/2014/main" id="{821064A7-73EC-45B0-AF60-C29B61EAAABC}"/>
            </a:ext>
          </a:extLst>
        </xdr:cNvPr>
        <xdr:cNvSpPr txBox="1"/>
      </xdr:nvSpPr>
      <xdr:spPr>
        <a:xfrm>
          <a:off x="12611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19429</xdr:rowOff>
    </xdr:from>
    <xdr:ext cx="405111" cy="259045"/>
    <xdr:sp macro="" textlink="">
      <xdr:nvSpPr>
        <xdr:cNvPr id="691" name="n_1mainValue【庁舎】&#10;有形固定資産減価償却率">
          <a:extLst>
            <a:ext uri="{FF2B5EF4-FFF2-40B4-BE49-F238E27FC236}">
              <a16:creationId xmlns:a16="http://schemas.microsoft.com/office/drawing/2014/main" id="{D4911F6B-408F-4B64-82BB-BC6182B08905}"/>
            </a:ext>
          </a:extLst>
        </xdr:cNvPr>
        <xdr:cNvSpPr txBox="1"/>
      </xdr:nvSpPr>
      <xdr:spPr>
        <a:xfrm>
          <a:off x="15266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45556</xdr:rowOff>
    </xdr:from>
    <xdr:ext cx="405111" cy="259045"/>
    <xdr:sp macro="" textlink="">
      <xdr:nvSpPr>
        <xdr:cNvPr id="692" name="n_2mainValue【庁舎】&#10;有形固定資産減価償却率">
          <a:extLst>
            <a:ext uri="{FF2B5EF4-FFF2-40B4-BE49-F238E27FC236}">
              <a16:creationId xmlns:a16="http://schemas.microsoft.com/office/drawing/2014/main" id="{90D567E5-4396-4E11-B0AD-9FE8D055159B}"/>
            </a:ext>
          </a:extLst>
        </xdr:cNvPr>
        <xdr:cNvSpPr txBox="1"/>
      </xdr:nvSpPr>
      <xdr:spPr>
        <a:xfrm>
          <a:off x="14389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171285</xdr:rowOff>
    </xdr:from>
    <xdr:ext cx="405111" cy="259045"/>
    <xdr:sp macro="" textlink="">
      <xdr:nvSpPr>
        <xdr:cNvPr id="693" name="n_3mainValue【庁舎】&#10;有形固定資産減価償却率">
          <a:extLst>
            <a:ext uri="{FF2B5EF4-FFF2-40B4-BE49-F238E27FC236}">
              <a16:creationId xmlns:a16="http://schemas.microsoft.com/office/drawing/2014/main" id="{CEAF8F7A-271C-4921-BB7A-4253BA025875}"/>
            </a:ext>
          </a:extLst>
        </xdr:cNvPr>
        <xdr:cNvSpPr txBox="1"/>
      </xdr:nvSpPr>
      <xdr:spPr>
        <a:xfrm>
          <a:off x="13500744" y="1748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68415</xdr:rowOff>
    </xdr:from>
    <xdr:ext cx="405111" cy="259045"/>
    <xdr:sp macro="" textlink="">
      <xdr:nvSpPr>
        <xdr:cNvPr id="694" name="n_4mainValue【庁舎】&#10;有形固定資産減価償却率">
          <a:extLst>
            <a:ext uri="{FF2B5EF4-FFF2-40B4-BE49-F238E27FC236}">
              <a16:creationId xmlns:a16="http://schemas.microsoft.com/office/drawing/2014/main" id="{2AC2FD1D-5D96-431D-B760-0D4B11E353C7}"/>
            </a:ext>
          </a:extLst>
        </xdr:cNvPr>
        <xdr:cNvSpPr txBox="1"/>
      </xdr:nvSpPr>
      <xdr:spPr>
        <a:xfrm>
          <a:off x="12611744" y="17041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7A8CDFE3-3B6C-4E17-94FE-28AFEC7A61A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46B8EE65-63A8-41FD-99EC-714BD661552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CC70E7CC-C888-45C9-9E8B-A99A076BF72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0B875ABB-7451-4440-AC6C-050290E53ED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ECCEC9C2-4E2D-4998-9907-BC0C9CC06C1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9BF5C08D-4A55-4B08-9D66-F7613DDFC48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3C1E74C3-11B1-4975-956F-687F5276D7C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CA6C676C-BAF0-4B95-86A6-BCE3930AC53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2E5E7998-F383-4262-9293-15C9FE928CB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6A58A253-F87C-414B-A85F-096831C69FF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5" name="直線コネクタ 704">
          <a:extLst>
            <a:ext uri="{FF2B5EF4-FFF2-40B4-BE49-F238E27FC236}">
              <a16:creationId xmlns:a16="http://schemas.microsoft.com/office/drawing/2014/main" id="{23DA1B18-6AAE-47B3-9C0F-F1667C3AB1C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6" name="テキスト ボックス 705">
          <a:extLst>
            <a:ext uri="{FF2B5EF4-FFF2-40B4-BE49-F238E27FC236}">
              <a16:creationId xmlns:a16="http://schemas.microsoft.com/office/drawing/2014/main" id="{8B8714B5-E00B-47DF-9BA8-CD7559E3944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7" name="直線コネクタ 706">
          <a:extLst>
            <a:ext uri="{FF2B5EF4-FFF2-40B4-BE49-F238E27FC236}">
              <a16:creationId xmlns:a16="http://schemas.microsoft.com/office/drawing/2014/main" id="{18393B0D-A549-4D43-96BC-88CD06C666B2}"/>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8" name="テキスト ボックス 707">
          <a:extLst>
            <a:ext uri="{FF2B5EF4-FFF2-40B4-BE49-F238E27FC236}">
              <a16:creationId xmlns:a16="http://schemas.microsoft.com/office/drawing/2014/main" id="{0CF040F9-471D-4C3B-B594-1EABA9CE53FD}"/>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9" name="直線コネクタ 708">
          <a:extLst>
            <a:ext uri="{FF2B5EF4-FFF2-40B4-BE49-F238E27FC236}">
              <a16:creationId xmlns:a16="http://schemas.microsoft.com/office/drawing/2014/main" id="{F49E9728-FCD3-4EAE-BAB7-718EF6A20CE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0" name="テキスト ボックス 709">
          <a:extLst>
            <a:ext uri="{FF2B5EF4-FFF2-40B4-BE49-F238E27FC236}">
              <a16:creationId xmlns:a16="http://schemas.microsoft.com/office/drawing/2014/main" id="{D367BBF9-CBEB-4740-9BBD-026B443BA442}"/>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1" name="直線コネクタ 710">
          <a:extLst>
            <a:ext uri="{FF2B5EF4-FFF2-40B4-BE49-F238E27FC236}">
              <a16:creationId xmlns:a16="http://schemas.microsoft.com/office/drawing/2014/main" id="{25791E47-1EDF-406B-9A64-4C0E787815B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2" name="テキスト ボックス 711">
          <a:extLst>
            <a:ext uri="{FF2B5EF4-FFF2-40B4-BE49-F238E27FC236}">
              <a16:creationId xmlns:a16="http://schemas.microsoft.com/office/drawing/2014/main" id="{6FA927FE-0EB1-481B-92CA-B3B6B7C92AB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3" name="直線コネクタ 712">
          <a:extLst>
            <a:ext uri="{FF2B5EF4-FFF2-40B4-BE49-F238E27FC236}">
              <a16:creationId xmlns:a16="http://schemas.microsoft.com/office/drawing/2014/main" id="{E53F4758-86BA-4243-B2E4-F17372772F9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4" name="テキスト ボックス 713">
          <a:extLst>
            <a:ext uri="{FF2B5EF4-FFF2-40B4-BE49-F238E27FC236}">
              <a16:creationId xmlns:a16="http://schemas.microsoft.com/office/drawing/2014/main" id="{797287AD-24FE-4845-B4F9-9F9010CF676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5" name="直線コネクタ 714">
          <a:extLst>
            <a:ext uri="{FF2B5EF4-FFF2-40B4-BE49-F238E27FC236}">
              <a16:creationId xmlns:a16="http://schemas.microsoft.com/office/drawing/2014/main" id="{215E9AA8-8539-43BA-A94E-B5FA6F2CD13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6" name="テキスト ボックス 715">
          <a:extLst>
            <a:ext uri="{FF2B5EF4-FFF2-40B4-BE49-F238E27FC236}">
              <a16:creationId xmlns:a16="http://schemas.microsoft.com/office/drawing/2014/main" id="{B0100662-BD26-4C81-AB19-F42CD06BEE7B}"/>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5C91C98E-F2EC-48E6-AB91-8FD5134DBCF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E8592099-9AFA-45AA-82FC-9BE42360A35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庁舎】&#10;一人当たり面積グラフ枠">
          <a:extLst>
            <a:ext uri="{FF2B5EF4-FFF2-40B4-BE49-F238E27FC236}">
              <a16:creationId xmlns:a16="http://schemas.microsoft.com/office/drawing/2014/main" id="{ADA4740F-5D46-44C3-8FF5-2BB5CB38850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34834</xdr:rowOff>
    </xdr:from>
    <xdr:to>
      <xdr:col>116</xdr:col>
      <xdr:colOff>62864</xdr:colOff>
      <xdr:row>107</xdr:row>
      <xdr:rowOff>155121</xdr:rowOff>
    </xdr:to>
    <xdr:cxnSp macro="">
      <xdr:nvCxnSpPr>
        <xdr:cNvPr id="720" name="直線コネクタ 719">
          <a:extLst>
            <a:ext uri="{FF2B5EF4-FFF2-40B4-BE49-F238E27FC236}">
              <a16:creationId xmlns:a16="http://schemas.microsoft.com/office/drawing/2014/main" id="{E0CDF6C7-6B70-4F7F-865D-107B67331005}"/>
            </a:ext>
          </a:extLst>
        </xdr:cNvPr>
        <xdr:cNvCxnSpPr/>
      </xdr:nvCxnSpPr>
      <xdr:spPr>
        <a:xfrm flipV="1">
          <a:off x="22160864" y="17179834"/>
          <a:ext cx="0" cy="132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721" name="【庁舎】&#10;一人当たり面積最小値テキスト">
          <a:extLst>
            <a:ext uri="{FF2B5EF4-FFF2-40B4-BE49-F238E27FC236}">
              <a16:creationId xmlns:a16="http://schemas.microsoft.com/office/drawing/2014/main" id="{37A7D517-B227-4E90-BAF9-13E337D44225}"/>
            </a:ext>
          </a:extLst>
        </xdr:cNvPr>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722" name="直線コネクタ 721">
          <a:extLst>
            <a:ext uri="{FF2B5EF4-FFF2-40B4-BE49-F238E27FC236}">
              <a16:creationId xmlns:a16="http://schemas.microsoft.com/office/drawing/2014/main" id="{A74C8D06-A883-4AAF-BE14-CD2841DCC4D7}"/>
            </a:ext>
          </a:extLst>
        </xdr:cNvPr>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152961</xdr:rowOff>
    </xdr:from>
    <xdr:ext cx="469744" cy="259045"/>
    <xdr:sp macro="" textlink="">
      <xdr:nvSpPr>
        <xdr:cNvPr id="723" name="【庁舎】&#10;一人当たり面積最大値テキスト">
          <a:extLst>
            <a:ext uri="{FF2B5EF4-FFF2-40B4-BE49-F238E27FC236}">
              <a16:creationId xmlns:a16="http://schemas.microsoft.com/office/drawing/2014/main" id="{6BD29975-9313-430C-8857-264C80A1C7DA}"/>
            </a:ext>
          </a:extLst>
        </xdr:cNvPr>
        <xdr:cNvSpPr txBox="1"/>
      </xdr:nvSpPr>
      <xdr:spPr>
        <a:xfrm>
          <a:off x="22199600" y="1695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34834</xdr:rowOff>
    </xdr:from>
    <xdr:to>
      <xdr:col>116</xdr:col>
      <xdr:colOff>152400</xdr:colOff>
      <xdr:row>100</xdr:row>
      <xdr:rowOff>34834</xdr:rowOff>
    </xdr:to>
    <xdr:cxnSp macro="">
      <xdr:nvCxnSpPr>
        <xdr:cNvPr id="724" name="直線コネクタ 723">
          <a:extLst>
            <a:ext uri="{FF2B5EF4-FFF2-40B4-BE49-F238E27FC236}">
              <a16:creationId xmlns:a16="http://schemas.microsoft.com/office/drawing/2014/main" id="{43F82F25-E9F3-4B2C-B51C-06DDB0C40695}"/>
            </a:ext>
          </a:extLst>
        </xdr:cNvPr>
        <xdr:cNvCxnSpPr/>
      </xdr:nvCxnSpPr>
      <xdr:spPr>
        <a:xfrm>
          <a:off x="22072600" y="1717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11991</xdr:rowOff>
    </xdr:from>
    <xdr:ext cx="469744" cy="259045"/>
    <xdr:sp macro="" textlink="">
      <xdr:nvSpPr>
        <xdr:cNvPr id="725" name="【庁舎】&#10;一人当たり面積平均値テキスト">
          <a:extLst>
            <a:ext uri="{FF2B5EF4-FFF2-40B4-BE49-F238E27FC236}">
              <a16:creationId xmlns:a16="http://schemas.microsoft.com/office/drawing/2014/main" id="{9053AB4B-12B9-483C-9514-981A08A0973A}"/>
            </a:ext>
          </a:extLst>
        </xdr:cNvPr>
        <xdr:cNvSpPr txBox="1"/>
      </xdr:nvSpPr>
      <xdr:spPr>
        <a:xfrm>
          <a:off x="22199600" y="18014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33564</xdr:rowOff>
    </xdr:from>
    <xdr:to>
      <xdr:col>116</xdr:col>
      <xdr:colOff>114300</xdr:colOff>
      <xdr:row>105</xdr:row>
      <xdr:rowOff>135164</xdr:rowOff>
    </xdr:to>
    <xdr:sp macro="" textlink="">
      <xdr:nvSpPr>
        <xdr:cNvPr id="726" name="フローチャート: 判断 725">
          <a:extLst>
            <a:ext uri="{FF2B5EF4-FFF2-40B4-BE49-F238E27FC236}">
              <a16:creationId xmlns:a16="http://schemas.microsoft.com/office/drawing/2014/main" id="{802E70E0-CF47-4C4F-B73E-FDCDEE8CE5FB}"/>
            </a:ext>
          </a:extLst>
        </xdr:cNvPr>
        <xdr:cNvSpPr/>
      </xdr:nvSpPr>
      <xdr:spPr>
        <a:xfrm>
          <a:off x="22110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52070</xdr:rowOff>
    </xdr:from>
    <xdr:to>
      <xdr:col>112</xdr:col>
      <xdr:colOff>38100</xdr:colOff>
      <xdr:row>105</xdr:row>
      <xdr:rowOff>153670</xdr:rowOff>
    </xdr:to>
    <xdr:sp macro="" textlink="">
      <xdr:nvSpPr>
        <xdr:cNvPr id="727" name="フローチャート: 判断 726">
          <a:extLst>
            <a:ext uri="{FF2B5EF4-FFF2-40B4-BE49-F238E27FC236}">
              <a16:creationId xmlns:a16="http://schemas.microsoft.com/office/drawing/2014/main" id="{68A7A1F7-DFFB-4224-B543-2717E1C1344C}"/>
            </a:ext>
          </a:extLst>
        </xdr:cNvPr>
        <xdr:cNvSpPr/>
      </xdr:nvSpPr>
      <xdr:spPr>
        <a:xfrm>
          <a:off x="21272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728" name="フローチャート: 判断 727">
          <a:extLst>
            <a:ext uri="{FF2B5EF4-FFF2-40B4-BE49-F238E27FC236}">
              <a16:creationId xmlns:a16="http://schemas.microsoft.com/office/drawing/2014/main" id="{8808270D-1169-43B8-B79D-135BAA44629D}"/>
            </a:ext>
          </a:extLst>
        </xdr:cNvPr>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729" name="フローチャート: 判断 728">
          <a:extLst>
            <a:ext uri="{FF2B5EF4-FFF2-40B4-BE49-F238E27FC236}">
              <a16:creationId xmlns:a16="http://schemas.microsoft.com/office/drawing/2014/main" id="{A2BB31B9-75F6-43B3-8BFF-6B92C6A25F73}"/>
            </a:ext>
          </a:extLst>
        </xdr:cNvPr>
        <xdr:cNvSpPr/>
      </xdr:nvSpPr>
      <xdr:spPr>
        <a:xfrm>
          <a:off x="19494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70576</xdr:rowOff>
    </xdr:from>
    <xdr:to>
      <xdr:col>98</xdr:col>
      <xdr:colOff>38100</xdr:colOff>
      <xdr:row>106</xdr:row>
      <xdr:rowOff>726</xdr:rowOff>
    </xdr:to>
    <xdr:sp macro="" textlink="">
      <xdr:nvSpPr>
        <xdr:cNvPr id="730" name="フローチャート: 判断 729">
          <a:extLst>
            <a:ext uri="{FF2B5EF4-FFF2-40B4-BE49-F238E27FC236}">
              <a16:creationId xmlns:a16="http://schemas.microsoft.com/office/drawing/2014/main" id="{93757E19-CA27-40E1-84E6-3BD1FC5C0F14}"/>
            </a:ext>
          </a:extLst>
        </xdr:cNvPr>
        <xdr:cNvSpPr/>
      </xdr:nvSpPr>
      <xdr:spPr>
        <a:xfrm>
          <a:off x="18605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322F3B9C-8793-488E-9892-74EBA3CC60E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16DD18D9-C930-43D3-A296-6CED35954EB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4397E7B3-3015-44AF-AC04-A7C125ADB35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C444387A-0D6B-42FF-8378-3563A4015D5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8BB45947-B0B6-4111-8636-19EAA1192EA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102144</xdr:rowOff>
    </xdr:from>
    <xdr:to>
      <xdr:col>116</xdr:col>
      <xdr:colOff>114300</xdr:colOff>
      <xdr:row>104</xdr:row>
      <xdr:rowOff>32294</xdr:rowOff>
    </xdr:to>
    <xdr:sp macro="" textlink="">
      <xdr:nvSpPr>
        <xdr:cNvPr id="736" name="楕円 735">
          <a:extLst>
            <a:ext uri="{FF2B5EF4-FFF2-40B4-BE49-F238E27FC236}">
              <a16:creationId xmlns:a16="http://schemas.microsoft.com/office/drawing/2014/main" id="{0A5F17F1-4BA9-4091-9549-22904F1BA1A3}"/>
            </a:ext>
          </a:extLst>
        </xdr:cNvPr>
        <xdr:cNvSpPr/>
      </xdr:nvSpPr>
      <xdr:spPr>
        <a:xfrm>
          <a:off x="22110700" y="1776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125021</xdr:rowOff>
    </xdr:from>
    <xdr:ext cx="469744" cy="259045"/>
    <xdr:sp macro="" textlink="">
      <xdr:nvSpPr>
        <xdr:cNvPr id="737" name="【庁舎】&#10;一人当たり面積該当値テキスト">
          <a:extLst>
            <a:ext uri="{FF2B5EF4-FFF2-40B4-BE49-F238E27FC236}">
              <a16:creationId xmlns:a16="http://schemas.microsoft.com/office/drawing/2014/main" id="{C8E6A2B5-5320-49B3-9FAC-177CCDAD4716}"/>
            </a:ext>
          </a:extLst>
        </xdr:cNvPr>
        <xdr:cNvSpPr txBox="1"/>
      </xdr:nvSpPr>
      <xdr:spPr>
        <a:xfrm>
          <a:off x="22199600" y="1761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123916</xdr:rowOff>
    </xdr:from>
    <xdr:to>
      <xdr:col>112</xdr:col>
      <xdr:colOff>38100</xdr:colOff>
      <xdr:row>104</xdr:row>
      <xdr:rowOff>54066</xdr:rowOff>
    </xdr:to>
    <xdr:sp macro="" textlink="">
      <xdr:nvSpPr>
        <xdr:cNvPr id="738" name="楕円 737">
          <a:extLst>
            <a:ext uri="{FF2B5EF4-FFF2-40B4-BE49-F238E27FC236}">
              <a16:creationId xmlns:a16="http://schemas.microsoft.com/office/drawing/2014/main" id="{385AB88E-B61C-4E32-8608-F85E36207F8A}"/>
            </a:ext>
          </a:extLst>
        </xdr:cNvPr>
        <xdr:cNvSpPr/>
      </xdr:nvSpPr>
      <xdr:spPr>
        <a:xfrm>
          <a:off x="21272500" y="1778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152944</xdr:rowOff>
    </xdr:from>
    <xdr:to>
      <xdr:col>116</xdr:col>
      <xdr:colOff>63500</xdr:colOff>
      <xdr:row>104</xdr:row>
      <xdr:rowOff>3266</xdr:rowOff>
    </xdr:to>
    <xdr:cxnSp macro="">
      <xdr:nvCxnSpPr>
        <xdr:cNvPr id="739" name="直線コネクタ 738">
          <a:extLst>
            <a:ext uri="{FF2B5EF4-FFF2-40B4-BE49-F238E27FC236}">
              <a16:creationId xmlns:a16="http://schemas.microsoft.com/office/drawing/2014/main" id="{92D30A62-D9F5-487E-BCE9-3E3F411890B8}"/>
            </a:ext>
          </a:extLst>
        </xdr:cNvPr>
        <xdr:cNvCxnSpPr/>
      </xdr:nvCxnSpPr>
      <xdr:spPr>
        <a:xfrm flipV="1">
          <a:off x="21323300" y="17812294"/>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163649</xdr:rowOff>
    </xdr:from>
    <xdr:to>
      <xdr:col>107</xdr:col>
      <xdr:colOff>101600</xdr:colOff>
      <xdr:row>105</xdr:row>
      <xdr:rowOff>93799</xdr:rowOff>
    </xdr:to>
    <xdr:sp macro="" textlink="">
      <xdr:nvSpPr>
        <xdr:cNvPr id="740" name="楕円 739">
          <a:extLst>
            <a:ext uri="{FF2B5EF4-FFF2-40B4-BE49-F238E27FC236}">
              <a16:creationId xmlns:a16="http://schemas.microsoft.com/office/drawing/2014/main" id="{5B79D14E-C1F6-4F8B-8DA8-8DF63DB6C89D}"/>
            </a:ext>
          </a:extLst>
        </xdr:cNvPr>
        <xdr:cNvSpPr/>
      </xdr:nvSpPr>
      <xdr:spPr>
        <a:xfrm>
          <a:off x="20383500" y="1799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3266</xdr:rowOff>
    </xdr:from>
    <xdr:to>
      <xdr:col>111</xdr:col>
      <xdr:colOff>177800</xdr:colOff>
      <xdr:row>105</xdr:row>
      <xdr:rowOff>42999</xdr:rowOff>
    </xdr:to>
    <xdr:cxnSp macro="">
      <xdr:nvCxnSpPr>
        <xdr:cNvPr id="741" name="直線コネクタ 740">
          <a:extLst>
            <a:ext uri="{FF2B5EF4-FFF2-40B4-BE49-F238E27FC236}">
              <a16:creationId xmlns:a16="http://schemas.microsoft.com/office/drawing/2014/main" id="{E8D4D586-C9DD-4D0F-A4DA-50AE338F2332}"/>
            </a:ext>
          </a:extLst>
        </xdr:cNvPr>
        <xdr:cNvCxnSpPr/>
      </xdr:nvCxnSpPr>
      <xdr:spPr>
        <a:xfrm flipV="1">
          <a:off x="20434300" y="17834066"/>
          <a:ext cx="889000" cy="21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12881</xdr:rowOff>
    </xdr:from>
    <xdr:to>
      <xdr:col>102</xdr:col>
      <xdr:colOff>165100</xdr:colOff>
      <xdr:row>105</xdr:row>
      <xdr:rowOff>114481</xdr:rowOff>
    </xdr:to>
    <xdr:sp macro="" textlink="">
      <xdr:nvSpPr>
        <xdr:cNvPr id="742" name="楕円 741">
          <a:extLst>
            <a:ext uri="{FF2B5EF4-FFF2-40B4-BE49-F238E27FC236}">
              <a16:creationId xmlns:a16="http://schemas.microsoft.com/office/drawing/2014/main" id="{2F982224-8734-402E-AD52-AC21EA426EF6}"/>
            </a:ext>
          </a:extLst>
        </xdr:cNvPr>
        <xdr:cNvSpPr/>
      </xdr:nvSpPr>
      <xdr:spPr>
        <a:xfrm>
          <a:off x="19494500" y="1801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42999</xdr:rowOff>
    </xdr:from>
    <xdr:to>
      <xdr:col>107</xdr:col>
      <xdr:colOff>50800</xdr:colOff>
      <xdr:row>105</xdr:row>
      <xdr:rowOff>63681</xdr:rowOff>
    </xdr:to>
    <xdr:cxnSp macro="">
      <xdr:nvCxnSpPr>
        <xdr:cNvPr id="743" name="直線コネクタ 742">
          <a:extLst>
            <a:ext uri="{FF2B5EF4-FFF2-40B4-BE49-F238E27FC236}">
              <a16:creationId xmlns:a16="http://schemas.microsoft.com/office/drawing/2014/main" id="{8F16E6C9-A367-4844-8436-883EAB9F291A}"/>
            </a:ext>
          </a:extLst>
        </xdr:cNvPr>
        <xdr:cNvCxnSpPr/>
      </xdr:nvCxnSpPr>
      <xdr:spPr>
        <a:xfrm flipV="1">
          <a:off x="19545300" y="18045249"/>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105955</xdr:rowOff>
    </xdr:from>
    <xdr:to>
      <xdr:col>98</xdr:col>
      <xdr:colOff>38100</xdr:colOff>
      <xdr:row>105</xdr:row>
      <xdr:rowOff>36105</xdr:rowOff>
    </xdr:to>
    <xdr:sp macro="" textlink="">
      <xdr:nvSpPr>
        <xdr:cNvPr id="744" name="楕円 743">
          <a:extLst>
            <a:ext uri="{FF2B5EF4-FFF2-40B4-BE49-F238E27FC236}">
              <a16:creationId xmlns:a16="http://schemas.microsoft.com/office/drawing/2014/main" id="{66C891AE-0C50-4791-ADF4-8ED5A08A0365}"/>
            </a:ext>
          </a:extLst>
        </xdr:cNvPr>
        <xdr:cNvSpPr/>
      </xdr:nvSpPr>
      <xdr:spPr>
        <a:xfrm>
          <a:off x="18605500" y="1793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156755</xdr:rowOff>
    </xdr:from>
    <xdr:to>
      <xdr:col>102</xdr:col>
      <xdr:colOff>114300</xdr:colOff>
      <xdr:row>105</xdr:row>
      <xdr:rowOff>63681</xdr:rowOff>
    </xdr:to>
    <xdr:cxnSp macro="">
      <xdr:nvCxnSpPr>
        <xdr:cNvPr id="745" name="直線コネクタ 744">
          <a:extLst>
            <a:ext uri="{FF2B5EF4-FFF2-40B4-BE49-F238E27FC236}">
              <a16:creationId xmlns:a16="http://schemas.microsoft.com/office/drawing/2014/main" id="{8F196EF8-F6CC-49A8-BFA3-9E815E760D43}"/>
            </a:ext>
          </a:extLst>
        </xdr:cNvPr>
        <xdr:cNvCxnSpPr/>
      </xdr:nvCxnSpPr>
      <xdr:spPr>
        <a:xfrm>
          <a:off x="18656300" y="17987555"/>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144797</xdr:rowOff>
    </xdr:from>
    <xdr:ext cx="469744" cy="259045"/>
    <xdr:sp macro="" textlink="">
      <xdr:nvSpPr>
        <xdr:cNvPr id="746" name="n_1aveValue【庁舎】&#10;一人当たり面積">
          <a:extLst>
            <a:ext uri="{FF2B5EF4-FFF2-40B4-BE49-F238E27FC236}">
              <a16:creationId xmlns:a16="http://schemas.microsoft.com/office/drawing/2014/main" id="{E4ADED37-7511-40DB-A03F-38A5D55EEB85}"/>
            </a:ext>
          </a:extLst>
        </xdr:cNvPr>
        <xdr:cNvSpPr txBox="1"/>
      </xdr:nvSpPr>
      <xdr:spPr>
        <a:xfrm>
          <a:off x="21075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747" name="n_2aveValue【庁舎】&#10;一人当たり面積">
          <a:extLst>
            <a:ext uri="{FF2B5EF4-FFF2-40B4-BE49-F238E27FC236}">
              <a16:creationId xmlns:a16="http://schemas.microsoft.com/office/drawing/2014/main" id="{A18E8C97-61BC-4CAA-B15D-455D413B8557}"/>
            </a:ext>
          </a:extLst>
        </xdr:cNvPr>
        <xdr:cNvSpPr txBox="1"/>
      </xdr:nvSpPr>
      <xdr:spPr>
        <a:xfrm>
          <a:off x="20199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144797</xdr:rowOff>
    </xdr:from>
    <xdr:ext cx="469744" cy="259045"/>
    <xdr:sp macro="" textlink="">
      <xdr:nvSpPr>
        <xdr:cNvPr id="748" name="n_3aveValue【庁舎】&#10;一人当たり面積">
          <a:extLst>
            <a:ext uri="{FF2B5EF4-FFF2-40B4-BE49-F238E27FC236}">
              <a16:creationId xmlns:a16="http://schemas.microsoft.com/office/drawing/2014/main" id="{0D3CE8C7-4E88-495E-AE40-521F4BAB23BB}"/>
            </a:ext>
          </a:extLst>
        </xdr:cNvPr>
        <xdr:cNvSpPr txBox="1"/>
      </xdr:nvSpPr>
      <xdr:spPr>
        <a:xfrm>
          <a:off x="19310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163303</xdr:rowOff>
    </xdr:from>
    <xdr:ext cx="469744" cy="259045"/>
    <xdr:sp macro="" textlink="">
      <xdr:nvSpPr>
        <xdr:cNvPr id="749" name="n_4aveValue【庁舎】&#10;一人当たり面積">
          <a:extLst>
            <a:ext uri="{FF2B5EF4-FFF2-40B4-BE49-F238E27FC236}">
              <a16:creationId xmlns:a16="http://schemas.microsoft.com/office/drawing/2014/main" id="{2544851D-AA9D-4109-92CD-E7770A39ED58}"/>
            </a:ext>
          </a:extLst>
        </xdr:cNvPr>
        <xdr:cNvSpPr txBox="1"/>
      </xdr:nvSpPr>
      <xdr:spPr>
        <a:xfrm>
          <a:off x="18421427" y="181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70593</xdr:rowOff>
    </xdr:from>
    <xdr:ext cx="469744" cy="259045"/>
    <xdr:sp macro="" textlink="">
      <xdr:nvSpPr>
        <xdr:cNvPr id="750" name="n_1mainValue【庁舎】&#10;一人当たり面積">
          <a:extLst>
            <a:ext uri="{FF2B5EF4-FFF2-40B4-BE49-F238E27FC236}">
              <a16:creationId xmlns:a16="http://schemas.microsoft.com/office/drawing/2014/main" id="{0C92F4F1-0259-4240-98E1-804845D8B0DE}"/>
            </a:ext>
          </a:extLst>
        </xdr:cNvPr>
        <xdr:cNvSpPr txBox="1"/>
      </xdr:nvSpPr>
      <xdr:spPr>
        <a:xfrm>
          <a:off x="21075727" y="1755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110326</xdr:rowOff>
    </xdr:from>
    <xdr:ext cx="469744" cy="259045"/>
    <xdr:sp macro="" textlink="">
      <xdr:nvSpPr>
        <xdr:cNvPr id="751" name="n_2mainValue【庁舎】&#10;一人当たり面積">
          <a:extLst>
            <a:ext uri="{FF2B5EF4-FFF2-40B4-BE49-F238E27FC236}">
              <a16:creationId xmlns:a16="http://schemas.microsoft.com/office/drawing/2014/main" id="{A6EC4B73-24FB-4CDB-AF63-CA3207291ED1}"/>
            </a:ext>
          </a:extLst>
        </xdr:cNvPr>
        <xdr:cNvSpPr txBox="1"/>
      </xdr:nvSpPr>
      <xdr:spPr>
        <a:xfrm>
          <a:off x="20199427" y="1776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131008</xdr:rowOff>
    </xdr:from>
    <xdr:ext cx="469744" cy="259045"/>
    <xdr:sp macro="" textlink="">
      <xdr:nvSpPr>
        <xdr:cNvPr id="752" name="n_3mainValue【庁舎】&#10;一人当たり面積">
          <a:extLst>
            <a:ext uri="{FF2B5EF4-FFF2-40B4-BE49-F238E27FC236}">
              <a16:creationId xmlns:a16="http://schemas.microsoft.com/office/drawing/2014/main" id="{A1228F68-C7B8-4E9F-954D-E30E46EB884B}"/>
            </a:ext>
          </a:extLst>
        </xdr:cNvPr>
        <xdr:cNvSpPr txBox="1"/>
      </xdr:nvSpPr>
      <xdr:spPr>
        <a:xfrm>
          <a:off x="19310427" y="1779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52632</xdr:rowOff>
    </xdr:from>
    <xdr:ext cx="469744" cy="259045"/>
    <xdr:sp macro="" textlink="">
      <xdr:nvSpPr>
        <xdr:cNvPr id="753" name="n_4mainValue【庁舎】&#10;一人当たり面積">
          <a:extLst>
            <a:ext uri="{FF2B5EF4-FFF2-40B4-BE49-F238E27FC236}">
              <a16:creationId xmlns:a16="http://schemas.microsoft.com/office/drawing/2014/main" id="{150A42A0-C616-4C3E-B820-3D537520C45A}"/>
            </a:ext>
          </a:extLst>
        </xdr:cNvPr>
        <xdr:cNvSpPr txBox="1"/>
      </xdr:nvSpPr>
      <xdr:spPr>
        <a:xfrm>
          <a:off x="18421427" y="1771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5F13B975-F7CF-4A5D-A8D8-D8BE4A331FC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5D0A7C96-93FB-4DA0-AF92-EFDF8DDBE07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8D4BD6E5-536A-4FB0-9968-B6082190AAF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一般廃棄物処理施設は、喜多方広域市町村圏組合所有の廃棄物処理施設である。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保健センター・保健所の有形固定資産減価償却率は、類似団体平均を大きく上回る</a:t>
          </a:r>
          <a:r>
            <a:rPr kumimoji="1" lang="en-US" altLang="ja-JP" sz="1100">
              <a:solidFill>
                <a:sysClr val="windowText" lastClr="000000"/>
              </a:solidFill>
              <a:effectLst/>
              <a:latin typeface="+mn-lt"/>
              <a:ea typeface="+mn-ea"/>
              <a:cs typeface="+mn-cs"/>
            </a:rPr>
            <a:t>99.1%</a:t>
          </a:r>
          <a:r>
            <a:rPr kumimoji="1" lang="ja-JP" altLang="ja-JP" sz="1100">
              <a:solidFill>
                <a:sysClr val="windowText" lastClr="000000"/>
              </a:solidFill>
              <a:effectLst/>
              <a:latin typeface="+mn-lt"/>
              <a:ea typeface="+mn-ea"/>
              <a:cs typeface="+mn-cs"/>
            </a:rPr>
            <a:t>と、施設の老朽化が顕著であることから西会津町個別施設計画に基づいた計画的な維持修繕に努めていく。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庁舎については、平成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年度の役場新庁舎移転整備に伴い有形固定資産減価償却率は類似団体平均をやや下回っている。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人口の減少や全国平均を上回る高齢化率（</a:t>
          </a:r>
          <a:r>
            <a:rPr kumimoji="1" lang="en-US" altLang="ja-JP" sz="1000">
              <a:solidFill>
                <a:sysClr val="windowText" lastClr="000000"/>
              </a:solidFill>
              <a:effectLst/>
              <a:latin typeface="+mn-lt"/>
              <a:ea typeface="+mn-ea"/>
              <a:cs typeface="+mn-cs"/>
            </a:rPr>
            <a:t>50.5</a:t>
          </a:r>
          <a:r>
            <a:rPr kumimoji="1" lang="ja-JP" altLang="ja-JP" sz="1000">
              <a:solidFill>
                <a:sysClr val="windowText" lastClr="000000"/>
              </a:solidFill>
              <a:effectLst/>
              <a:latin typeface="+mn-lt"/>
              <a:ea typeface="+mn-ea"/>
              <a:cs typeface="+mn-cs"/>
            </a:rPr>
            <a:t>％）に加え、町内に中心となる産業もなく、大規模な事業所も少ないなど、税収を含めた自主財源の占める割合が低いため財政基盤が弱く、類似団体平均を下回っている。さらには交付税算入率の高い地方債を多く活用しているため、分母値である基準財政需要額が高い傾向にあることも低くなる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今後は事業の見直し、適正規模の事業執行に合わせて、町総合計画に基づく過疎・高齢化地域における活力を取り戻す取り組みを推進し、交流人口、定住人口の維持・増加に繋げていく必要がある。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169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73176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144736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74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73176</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133246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89703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6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経常収支比率については、類似団体平均よりもやや高い数値となっている。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令和</a:t>
          </a:r>
          <a:r>
            <a:rPr kumimoji="1" lang="ja-JP" altLang="en-US" sz="1000">
              <a:solidFill>
                <a:sysClr val="windowText" lastClr="000000"/>
              </a:solidFill>
              <a:effectLst/>
              <a:latin typeface="+mn-lt"/>
              <a:ea typeface="+mn-ea"/>
              <a:cs typeface="+mn-cs"/>
            </a:rPr>
            <a:t>５</a:t>
          </a:r>
          <a:r>
            <a:rPr kumimoji="1" lang="ja-JP" altLang="ja-JP" sz="1000">
              <a:solidFill>
                <a:sysClr val="windowText" lastClr="000000"/>
              </a:solidFill>
              <a:effectLst/>
              <a:latin typeface="+mn-lt"/>
              <a:ea typeface="+mn-ea"/>
              <a:cs typeface="+mn-cs"/>
            </a:rPr>
            <a:t>年度にやや増加した要因としては、分子となる一般財源において、</a:t>
          </a:r>
          <a:r>
            <a:rPr kumimoji="1" lang="ja-JP" altLang="en-US" sz="1000">
              <a:solidFill>
                <a:sysClr val="windowText" lastClr="000000"/>
              </a:solidFill>
              <a:effectLst/>
              <a:latin typeface="+mn-lt"/>
              <a:ea typeface="+mn-ea"/>
              <a:cs typeface="+mn-cs"/>
            </a:rPr>
            <a:t>給与、期末・勤勉手当や喜多方広域負担金の増など</a:t>
          </a:r>
          <a:r>
            <a:rPr kumimoji="1" lang="ja-JP" altLang="ja-JP" sz="1000">
              <a:solidFill>
                <a:sysClr val="windowText" lastClr="000000"/>
              </a:solidFill>
              <a:effectLst/>
              <a:latin typeface="+mn-lt"/>
              <a:ea typeface="+mn-ea"/>
              <a:cs typeface="+mn-cs"/>
            </a:rPr>
            <a:t>により、前年度比増となった。分母となる経常的な一般財源額では、普通交付税</a:t>
          </a:r>
          <a:r>
            <a:rPr kumimoji="1" lang="ja-JP" altLang="en-US" sz="1000">
              <a:solidFill>
                <a:sysClr val="windowText" lastClr="000000"/>
              </a:solidFill>
              <a:effectLst/>
              <a:latin typeface="+mn-lt"/>
              <a:ea typeface="+mn-ea"/>
              <a:cs typeface="+mn-cs"/>
            </a:rPr>
            <a:t>及び臨時財政対策債</a:t>
          </a:r>
          <a:r>
            <a:rPr kumimoji="1" lang="ja-JP" altLang="ja-JP" sz="1000">
              <a:solidFill>
                <a:sysClr val="windowText" lastClr="000000"/>
              </a:solidFill>
              <a:effectLst/>
              <a:latin typeface="+mn-lt"/>
              <a:ea typeface="+mn-ea"/>
              <a:cs typeface="+mn-cs"/>
            </a:rPr>
            <a:t>の</a:t>
          </a:r>
          <a:r>
            <a:rPr kumimoji="1" lang="ja-JP" altLang="en-US" sz="1000">
              <a:solidFill>
                <a:sysClr val="windowText" lastClr="000000"/>
              </a:solidFill>
              <a:effectLst/>
              <a:latin typeface="+mn-lt"/>
              <a:ea typeface="+mn-ea"/>
              <a:cs typeface="+mn-cs"/>
            </a:rPr>
            <a:t>減</a:t>
          </a:r>
          <a:r>
            <a:rPr kumimoji="1" lang="ja-JP" altLang="ja-JP" sz="1000">
              <a:solidFill>
                <a:sysClr val="windowText" lastClr="000000"/>
              </a:solidFill>
              <a:effectLst/>
              <a:latin typeface="+mn-lt"/>
              <a:ea typeface="+mn-ea"/>
              <a:cs typeface="+mn-cs"/>
            </a:rPr>
            <a:t>により</a:t>
          </a:r>
          <a:r>
            <a:rPr kumimoji="1" lang="ja-JP" altLang="en-US"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分母総額が前年度比</a:t>
          </a:r>
          <a:r>
            <a:rPr kumimoji="1" lang="ja-JP" altLang="en-US" sz="1000">
              <a:solidFill>
                <a:sysClr val="windowText" lastClr="000000"/>
              </a:solidFill>
              <a:effectLst/>
              <a:latin typeface="+mn-lt"/>
              <a:ea typeface="+mn-ea"/>
              <a:cs typeface="+mn-cs"/>
            </a:rPr>
            <a:t>減</a:t>
          </a:r>
          <a:r>
            <a:rPr kumimoji="1" lang="ja-JP" altLang="ja-JP" sz="1000">
              <a:solidFill>
                <a:sysClr val="windowText" lastClr="000000"/>
              </a:solidFill>
              <a:effectLst/>
              <a:latin typeface="+mn-lt"/>
              <a:ea typeface="+mn-ea"/>
              <a:cs typeface="+mn-cs"/>
            </a:rPr>
            <a:t>となった結果、経常収支比率が</a:t>
          </a:r>
          <a:r>
            <a:rPr kumimoji="1" lang="en-US" altLang="ja-JP" sz="1000">
              <a:solidFill>
                <a:sysClr val="windowText" lastClr="000000"/>
              </a:solidFill>
              <a:effectLst/>
              <a:latin typeface="+mn-lt"/>
              <a:ea typeface="+mn-ea"/>
              <a:cs typeface="+mn-cs"/>
            </a:rPr>
            <a:t>1.6%</a:t>
          </a:r>
          <a:r>
            <a:rPr kumimoji="1" lang="ja-JP" altLang="ja-JP" sz="1000">
              <a:solidFill>
                <a:sysClr val="windowText" lastClr="000000"/>
              </a:solidFill>
              <a:effectLst/>
              <a:latin typeface="+mn-lt"/>
              <a:ea typeface="+mn-ea"/>
              <a:cs typeface="+mn-cs"/>
            </a:rPr>
            <a:t>増加し</a:t>
          </a:r>
          <a:r>
            <a:rPr kumimoji="1" lang="en-US" altLang="ja-JP" sz="1000">
              <a:solidFill>
                <a:sysClr val="windowText" lastClr="000000"/>
              </a:solidFill>
              <a:effectLst/>
              <a:latin typeface="+mn-lt"/>
              <a:ea typeface="+mn-ea"/>
              <a:cs typeface="+mn-cs"/>
            </a:rPr>
            <a:t>90.5%</a:t>
          </a:r>
          <a:r>
            <a:rPr kumimoji="1" lang="ja-JP" altLang="ja-JP" sz="1000">
              <a:solidFill>
                <a:sysClr val="windowText" lastClr="000000"/>
              </a:solidFill>
              <a:effectLst/>
              <a:latin typeface="+mn-lt"/>
              <a:ea typeface="+mn-ea"/>
              <a:cs typeface="+mn-cs"/>
            </a:rPr>
            <a:t>となった。</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義務的経費となる公債費については、年度間の平準化に努めるとともに、各種事業の評価・検証を進め、限られる財源について、効率的に執行できるよう民間委託や指定管理者制度の活用など、更なる検討を進め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113347</xdr:rowOff>
    </xdr:from>
    <xdr:to>
      <xdr:col>23</xdr:col>
      <xdr:colOff>133350</xdr:colOff>
      <xdr:row>61</xdr:row>
      <xdr:rowOff>145521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571797"/>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46901</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33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91229</xdr:rowOff>
    </xdr:from>
    <xdr:to>
      <xdr:col>19</xdr:col>
      <xdr:colOff>133350</xdr:colOff>
      <xdr:row>61</xdr:row>
      <xdr:rowOff>113347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549679"/>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118021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3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91229</xdr:rowOff>
    </xdr:from>
    <xdr:to>
      <xdr:col>15</xdr:col>
      <xdr:colOff>82550</xdr:colOff>
      <xdr:row>61</xdr:row>
      <xdr:rowOff>107315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549679"/>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107315</xdr:rowOff>
    </xdr:from>
    <xdr:to>
      <xdr:col>11</xdr:col>
      <xdr:colOff>31750</xdr:colOff>
      <xdr:row>61</xdr:row>
      <xdr:rowOff>137478</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56576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94721</xdr:rowOff>
    </xdr:from>
    <xdr:to>
      <xdr:col>23</xdr:col>
      <xdr:colOff>184150</xdr:colOff>
      <xdr:row>62</xdr:row>
      <xdr:rowOff>24871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55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66798</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2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62547</xdr:rowOff>
    </xdr:from>
    <xdr:to>
      <xdr:col>19</xdr:col>
      <xdr:colOff>184150</xdr:colOff>
      <xdr:row>61</xdr:row>
      <xdr:rowOff>164147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148924</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07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40429</xdr:rowOff>
    </xdr:from>
    <xdr:to>
      <xdr:col>15</xdr:col>
      <xdr:colOff>133350</xdr:colOff>
      <xdr:row>61</xdr:row>
      <xdr:rowOff>142029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9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126806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8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56515</xdr:rowOff>
    </xdr:from>
    <xdr:to>
      <xdr:col>11</xdr:col>
      <xdr:colOff>82550</xdr:colOff>
      <xdr:row>61</xdr:row>
      <xdr:rowOff>158115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142892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86678</xdr:rowOff>
    </xdr:from>
    <xdr:to>
      <xdr:col>7</xdr:col>
      <xdr:colOff>31750</xdr:colOff>
      <xdr:row>62</xdr:row>
      <xdr:rowOff>16828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1605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[433,375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人件費・物件費ともに全国及び県、類似団体平均と比べ高くなっている。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特に人件費では「定員管理の状況」で説明のとおり専門職を含めた職員数の多さや、職員の平均年齢の高さなどが主な要因となっている。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また物件費では、本町特有の温泉施設やケーブルテレビ施設の運営委託料が計上されていることから高い傾向にある他、本町の人口規模や過疎・豪雪地帯で町の面積も広く点在しており、人口</a:t>
          </a:r>
          <a:r>
            <a:rPr kumimoji="1" lang="en-US" altLang="ja-JP" sz="1000">
              <a:solidFill>
                <a:sysClr val="windowText" lastClr="000000"/>
              </a:solidFill>
              <a:effectLst/>
              <a:latin typeface="+mn-lt"/>
              <a:ea typeface="+mn-ea"/>
              <a:cs typeface="+mn-cs"/>
            </a:rPr>
            <a:t>1</a:t>
          </a:r>
          <a:r>
            <a:rPr kumimoji="1" lang="ja-JP" altLang="ja-JP" sz="1000">
              <a:solidFill>
                <a:sysClr val="windowText" lastClr="000000"/>
              </a:solidFill>
              <a:effectLst/>
              <a:latin typeface="+mn-lt"/>
              <a:ea typeface="+mn-ea"/>
              <a:cs typeface="+mn-cs"/>
            </a:rPr>
            <a:t>人当たりで換算すると高い数値にならざるを得ない状況である。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90345</xdr:rowOff>
    </xdr:from>
    <xdr:to>
      <xdr:col>23</xdr:col>
      <xdr:colOff>133350</xdr:colOff>
      <xdr:row>82</xdr:row>
      <xdr:rowOff>91295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49245"/>
          <a:ext cx="838200" cy="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122758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387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73664</xdr:rowOff>
    </xdr:from>
    <xdr:to>
      <xdr:col>19</xdr:col>
      <xdr:colOff>133350</xdr:colOff>
      <xdr:row>82</xdr:row>
      <xdr:rowOff>91295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32564"/>
          <a:ext cx="889000" cy="1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39240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55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45121</xdr:rowOff>
    </xdr:from>
    <xdr:to>
      <xdr:col>15</xdr:col>
      <xdr:colOff>82550</xdr:colOff>
      <xdr:row>82</xdr:row>
      <xdr:rowOff>73664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04021"/>
          <a:ext cx="889000" cy="2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4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10071</xdr:rowOff>
    </xdr:from>
    <xdr:to>
      <xdr:col>11</xdr:col>
      <xdr:colOff>31750</xdr:colOff>
      <xdr:row>82</xdr:row>
      <xdr:rowOff>45121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68971"/>
          <a:ext cx="889000" cy="3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5430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21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159704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04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39545</xdr:rowOff>
    </xdr:from>
    <xdr:to>
      <xdr:col>23</xdr:col>
      <xdr:colOff>184150</xdr:colOff>
      <xdr:row>82</xdr:row>
      <xdr:rowOff>141145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9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11622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7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40495</xdr:rowOff>
    </xdr:from>
    <xdr:to>
      <xdr:col>19</xdr:col>
      <xdr:colOff>184150</xdr:colOff>
      <xdr:row>82</xdr:row>
      <xdr:rowOff>142095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9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126872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85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22864</xdr:rowOff>
    </xdr:from>
    <xdr:to>
      <xdr:col>15</xdr:col>
      <xdr:colOff>133350</xdr:colOff>
      <xdr:row>82</xdr:row>
      <xdr:rowOff>124464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8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109241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6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165771</xdr:rowOff>
    </xdr:from>
    <xdr:to>
      <xdr:col>11</xdr:col>
      <xdr:colOff>82550</xdr:colOff>
      <xdr:row>82</xdr:row>
      <xdr:rowOff>95921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5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80698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39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130721</xdr:rowOff>
    </xdr:from>
    <xdr:to>
      <xdr:col>7</xdr:col>
      <xdr:colOff>31750</xdr:colOff>
      <xdr:row>82</xdr:row>
      <xdr:rowOff>60871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1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45648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0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rgbClr val="FF0000"/>
              </a:solidFill>
              <a:effectLst/>
              <a:latin typeface="+mn-lt"/>
              <a:ea typeface="+mn-ea"/>
              <a:cs typeface="+mn-cs"/>
            </a:rPr>
            <a:t>　</a:t>
          </a:r>
          <a:r>
            <a:rPr kumimoji="1" lang="ja-JP" altLang="ja-JP" sz="1000">
              <a:solidFill>
                <a:sysClr val="windowText" lastClr="000000"/>
              </a:solidFill>
              <a:effectLst/>
              <a:latin typeface="+mn-lt"/>
              <a:ea typeface="+mn-ea"/>
              <a:cs typeface="+mn-cs"/>
            </a:rPr>
            <a:t>類似団体平均よりも高い傾向にあるが、本町は給料表や手当等については福島県に準拠している。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今後も計画的な職員採用と定年延長を見据えた人事運営に努めていく。</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87</xdr:row>
      <xdr:rowOff>10584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886516"/>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37395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865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37395</xdr:rowOff>
    </xdr:from>
    <xdr:to>
      <xdr:col>72</xdr:col>
      <xdr:colOff>203200</xdr:colOff>
      <xdr:row>87</xdr:row>
      <xdr:rowOff>158045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9535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158045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96695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158045</xdr:rowOff>
    </xdr:from>
    <xdr:to>
      <xdr:col>73</xdr:col>
      <xdr:colOff>44450</xdr:colOff>
      <xdr:row>87</xdr:row>
      <xdr:rowOff>88195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72972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107245</xdr:rowOff>
    </xdr:from>
    <xdr:to>
      <xdr:col>68</xdr:col>
      <xdr:colOff>203200</xdr:colOff>
      <xdr:row>88</xdr:row>
      <xdr:rowOff>37395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22172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全国及び県、類似団体平均と比べると高い傾向にあり、その要因は保健、福祉、医療の連携による取り組みを進める一環として配置している保健師、栄養士といった専門職が多いことが上げられる。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その他は、広域で人口密度が少ない行政エリアをカバーするための職員配置が影響していると考えられる。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70993</xdr:rowOff>
    </xdr:from>
    <xdr:to>
      <xdr:col>81</xdr:col>
      <xdr:colOff>44450</xdr:colOff>
      <xdr:row>62</xdr:row>
      <xdr:rowOff>97536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700893"/>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112983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28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20924</xdr:rowOff>
    </xdr:from>
    <xdr:to>
      <xdr:col>77</xdr:col>
      <xdr:colOff>44450</xdr:colOff>
      <xdr:row>62</xdr:row>
      <xdr:rowOff>70993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650824"/>
          <a:ext cx="889000" cy="5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25322</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4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161607</xdr:rowOff>
    </xdr:from>
    <xdr:to>
      <xdr:col>72</xdr:col>
      <xdr:colOff>203200</xdr:colOff>
      <xdr:row>62</xdr:row>
      <xdr:rowOff>20924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620057"/>
          <a:ext cx="889000" cy="3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3605</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139288</xdr:rowOff>
    </xdr:from>
    <xdr:to>
      <xdr:col>68</xdr:col>
      <xdr:colOff>152400</xdr:colOff>
      <xdr:row>61</xdr:row>
      <xdr:rowOff>161607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597738"/>
          <a:ext cx="889000" cy="2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168419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159973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0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46736</xdr:rowOff>
    </xdr:from>
    <xdr:to>
      <xdr:col>81</xdr:col>
      <xdr:colOff>95250</xdr:colOff>
      <xdr:row>62</xdr:row>
      <xdr:rowOff>148336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18813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648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20193</xdr:rowOff>
    </xdr:from>
    <xdr:to>
      <xdr:col>77</xdr:col>
      <xdr:colOff>95250</xdr:colOff>
      <xdr:row>62</xdr:row>
      <xdr:rowOff>121793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65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106570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736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141574</xdr:rowOff>
    </xdr:from>
    <xdr:to>
      <xdr:col>73</xdr:col>
      <xdr:colOff>44450</xdr:colOff>
      <xdr:row>62</xdr:row>
      <xdr:rowOff>71724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0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56501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68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110807</xdr:rowOff>
    </xdr:from>
    <xdr:to>
      <xdr:col>68</xdr:col>
      <xdr:colOff>203200</xdr:colOff>
      <xdr:row>62</xdr:row>
      <xdr:rowOff>40957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56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25734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88488</xdr:rowOff>
    </xdr:from>
    <xdr:to>
      <xdr:col>64</xdr:col>
      <xdr:colOff>152400</xdr:colOff>
      <xdr:row>62</xdr:row>
      <xdr:rowOff>18638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5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3415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63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全国及び県、類似団体平均と比べると高い傾向にあり、その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lang="ja-JP" altLang="ja-JP" sz="1000">
            <a:solidFill>
              <a:sysClr val="windowText" lastClr="000000"/>
            </a:solidFill>
            <a:effectLst/>
          </a:endParaRPr>
        </a:p>
        <a:p>
          <a:pPr eaLnBrk="1" fontAlgn="auto" latinLnBrk="0" hangingPunct="1"/>
          <a:r>
            <a:rPr kumimoji="1" lang="ja-JP" altLang="ja-JP" sz="1000">
              <a:solidFill>
                <a:sysClr val="windowText" lastClr="000000"/>
              </a:solidFill>
              <a:effectLst/>
              <a:latin typeface="+mn-lt"/>
              <a:ea typeface="+mn-ea"/>
              <a:cs typeface="+mn-cs"/>
            </a:rPr>
            <a:t>　令和</a:t>
          </a:r>
          <a:r>
            <a:rPr kumimoji="1" lang="ja-JP" altLang="en-US" sz="1000">
              <a:solidFill>
                <a:sysClr val="windowText" lastClr="000000"/>
              </a:solidFill>
              <a:effectLst/>
              <a:latin typeface="+mn-lt"/>
              <a:ea typeface="+mn-ea"/>
              <a:cs typeface="+mn-cs"/>
            </a:rPr>
            <a:t>５</a:t>
          </a:r>
          <a:r>
            <a:rPr kumimoji="1" lang="ja-JP" altLang="ja-JP" sz="1000">
              <a:solidFill>
                <a:sysClr val="windowText" lastClr="000000"/>
              </a:solidFill>
              <a:effectLst/>
              <a:latin typeface="+mn-lt"/>
              <a:ea typeface="+mn-ea"/>
              <a:cs typeface="+mn-cs"/>
            </a:rPr>
            <a:t>年度に微減した要因は、元利償還</a:t>
          </a:r>
          <a:r>
            <a:rPr kumimoji="1" lang="ja-JP" altLang="en-US" sz="1000">
              <a:solidFill>
                <a:sysClr val="windowText" lastClr="000000"/>
              </a:solidFill>
              <a:effectLst/>
              <a:latin typeface="+mn-lt"/>
              <a:ea typeface="+mn-ea"/>
              <a:cs typeface="+mn-cs"/>
            </a:rPr>
            <a:t>が減少</a:t>
          </a:r>
          <a:r>
            <a:rPr kumimoji="1" lang="ja-JP" altLang="ja-JP" sz="1000">
              <a:solidFill>
                <a:sysClr val="windowText" lastClr="000000"/>
              </a:solidFill>
              <a:effectLst/>
              <a:latin typeface="+mn-lt"/>
              <a:ea typeface="+mn-ea"/>
              <a:cs typeface="+mn-cs"/>
            </a:rPr>
            <a:t>したことなどにより分子総額が前年度比減となった結果、実質公債費比率が</a:t>
          </a:r>
          <a:r>
            <a:rPr kumimoji="1" lang="en-US" altLang="ja-JP" sz="1000">
              <a:solidFill>
                <a:sysClr val="windowText" lastClr="000000"/>
              </a:solidFill>
              <a:effectLst/>
              <a:latin typeface="+mn-lt"/>
              <a:ea typeface="+mn-ea"/>
              <a:cs typeface="+mn-cs"/>
            </a:rPr>
            <a:t>0.1</a:t>
          </a:r>
          <a:r>
            <a:rPr kumimoji="1" lang="ja-JP" altLang="ja-JP" sz="1000">
              <a:solidFill>
                <a:sysClr val="windowText" lastClr="000000"/>
              </a:solidFill>
              <a:effectLst/>
              <a:latin typeface="+mn-lt"/>
              <a:ea typeface="+mn-ea"/>
              <a:cs typeface="+mn-cs"/>
            </a:rPr>
            <a:t>％減少し、</a:t>
          </a:r>
          <a:r>
            <a:rPr kumimoji="1" lang="en-US" altLang="ja-JP" sz="1000">
              <a:solidFill>
                <a:sysClr val="windowText" lastClr="000000"/>
              </a:solidFill>
              <a:effectLst/>
              <a:latin typeface="+mn-lt"/>
              <a:ea typeface="+mn-ea"/>
              <a:cs typeface="+mn-cs"/>
            </a:rPr>
            <a:t>12.1</a:t>
          </a:r>
          <a:r>
            <a:rPr kumimoji="1" lang="ja-JP" altLang="ja-JP" sz="1000">
              <a:solidFill>
                <a:sysClr val="windowText" lastClr="000000"/>
              </a:solidFill>
              <a:effectLst/>
              <a:latin typeface="+mn-lt"/>
              <a:ea typeface="+mn-ea"/>
              <a:cs typeface="+mn-cs"/>
            </a:rPr>
            <a:t>％となった。</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今後は地方債依存型の事業実施を見直すなど、地方債発行の抑制を図り、比率の減少に努める。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126746</xdr:rowOff>
    </xdr:from>
    <xdr:to>
      <xdr:col>81</xdr:col>
      <xdr:colOff>44450</xdr:colOff>
      <xdr:row>42</xdr:row>
      <xdr:rowOff>131572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327646"/>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85361</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4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131572</xdr:rowOff>
    </xdr:from>
    <xdr:to>
      <xdr:col>77</xdr:col>
      <xdr:colOff>44450</xdr:colOff>
      <xdr:row>42</xdr:row>
      <xdr:rowOff>150876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33247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4335</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6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150876</xdr:rowOff>
    </xdr:from>
    <xdr:to>
      <xdr:col>72</xdr:col>
      <xdr:colOff>203200</xdr:colOff>
      <xdr:row>42</xdr:row>
      <xdr:rowOff>160528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3517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160528</xdr:rowOff>
    </xdr:from>
    <xdr:to>
      <xdr:col>68</xdr:col>
      <xdr:colOff>152400</xdr:colOff>
      <xdr:row>43</xdr:row>
      <xdr:rowOff>3556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36142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146829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75946</xdr:rowOff>
    </xdr:from>
    <xdr:to>
      <xdr:col>81</xdr:col>
      <xdr:colOff>95250</xdr:colOff>
      <xdr:row>43</xdr:row>
      <xdr:rowOff>6096</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27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48023</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24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80772</xdr:rowOff>
    </xdr:from>
    <xdr:to>
      <xdr:col>77</xdr:col>
      <xdr:colOff>95250</xdr:colOff>
      <xdr:row>43</xdr:row>
      <xdr:rowOff>10922</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167149</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36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100076</xdr:rowOff>
    </xdr:from>
    <xdr:to>
      <xdr:col>73</xdr:col>
      <xdr:colOff>44450</xdr:colOff>
      <xdr:row>43</xdr:row>
      <xdr:rowOff>30226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15003</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38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109728</xdr:rowOff>
    </xdr:from>
    <xdr:to>
      <xdr:col>68</xdr:col>
      <xdr:colOff>203200</xdr:colOff>
      <xdr:row>43</xdr:row>
      <xdr:rowOff>39878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24655</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124206</xdr:rowOff>
    </xdr:from>
    <xdr:to>
      <xdr:col>64</xdr:col>
      <xdr:colOff>152400</xdr:colOff>
      <xdr:row>43</xdr:row>
      <xdr:rowOff>54356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32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39133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41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500"/>
            </a:lnSpc>
          </a:pPr>
          <a:r>
            <a:rPr kumimoji="1" lang="ja-JP" altLang="en-US" sz="1000" baseline="0">
              <a:solidFill>
                <a:sysClr val="windowText" lastClr="000000"/>
              </a:solidFill>
              <a:effectLst/>
              <a:latin typeface="+mn-lt"/>
              <a:ea typeface="+mn-ea"/>
              <a:cs typeface="+mn-cs"/>
            </a:rPr>
            <a:t>　</a:t>
          </a:r>
          <a:r>
            <a:rPr kumimoji="1" lang="ja-JP" altLang="ja-JP" sz="1000" baseline="0">
              <a:solidFill>
                <a:sysClr val="windowText" lastClr="000000"/>
              </a:solidFill>
              <a:effectLst/>
              <a:latin typeface="+mn-lt"/>
              <a:ea typeface="+mn-ea"/>
              <a:cs typeface="+mn-cs"/>
            </a:rPr>
            <a:t>全国及び県、類似団体平均と比べると高い傾向にあり、その要因は類似団体と比較して、規模の大きい地方債の発行を継続してきたことと、水道事業、下水道事業を中心とした公営企業の地方債償還に対する繰出金が高い水準で推移しているためである。</a:t>
          </a:r>
          <a:endParaRPr lang="ja-JP" altLang="ja-JP" sz="1000">
            <a:solidFill>
              <a:sysClr val="windowText" lastClr="000000"/>
            </a:solidFill>
            <a:effectLst/>
          </a:endParaRPr>
        </a:p>
        <a:p>
          <a:pPr eaLnBrk="1" fontAlgn="auto" latinLnBrk="0" hangingPunct="1">
            <a:lnSpc>
              <a:spcPts val="1500"/>
            </a:lnSpc>
          </a:pPr>
          <a:r>
            <a:rPr kumimoji="1" lang="ja-JP" altLang="ja-JP" sz="1000" baseline="0">
              <a:solidFill>
                <a:sysClr val="windowText" lastClr="000000"/>
              </a:solidFill>
              <a:effectLst/>
              <a:latin typeface="+mn-lt"/>
              <a:ea typeface="+mn-ea"/>
              <a:cs typeface="+mn-cs"/>
            </a:rPr>
            <a:t>　令和</a:t>
          </a:r>
          <a:r>
            <a:rPr kumimoji="1" lang="ja-JP" altLang="en-US" sz="1000" baseline="0">
              <a:solidFill>
                <a:sysClr val="windowText" lastClr="000000"/>
              </a:solidFill>
              <a:effectLst/>
              <a:latin typeface="+mn-lt"/>
              <a:ea typeface="+mn-ea"/>
              <a:cs typeface="+mn-cs"/>
            </a:rPr>
            <a:t>５</a:t>
          </a:r>
          <a:r>
            <a:rPr kumimoji="1" lang="ja-JP" altLang="ja-JP" sz="1000" baseline="0">
              <a:solidFill>
                <a:sysClr val="windowText" lastClr="000000"/>
              </a:solidFill>
              <a:effectLst/>
              <a:latin typeface="+mn-lt"/>
              <a:ea typeface="+mn-ea"/>
              <a:cs typeface="+mn-cs"/>
            </a:rPr>
            <a:t>年度に前年度と比較しやや</a:t>
          </a:r>
          <a:r>
            <a:rPr kumimoji="1" lang="ja-JP" altLang="en-US" sz="1000" baseline="0">
              <a:solidFill>
                <a:sysClr val="windowText" lastClr="000000"/>
              </a:solidFill>
              <a:effectLst/>
              <a:latin typeface="+mn-lt"/>
              <a:ea typeface="+mn-ea"/>
              <a:cs typeface="+mn-cs"/>
            </a:rPr>
            <a:t>減少</a:t>
          </a:r>
          <a:r>
            <a:rPr kumimoji="1" lang="ja-JP" altLang="ja-JP" sz="1000" baseline="0">
              <a:solidFill>
                <a:sysClr val="windowText" lastClr="000000"/>
              </a:solidFill>
              <a:effectLst/>
              <a:latin typeface="+mn-lt"/>
              <a:ea typeface="+mn-ea"/>
              <a:cs typeface="+mn-cs"/>
            </a:rPr>
            <a:t>した要因は、分子のマイナス要因となる充当可能財源等において、</a:t>
          </a:r>
          <a:r>
            <a:rPr kumimoji="1" lang="ja-JP" altLang="en-US" sz="1000" baseline="0">
              <a:solidFill>
                <a:sysClr val="windowText" lastClr="000000"/>
              </a:solidFill>
              <a:effectLst/>
              <a:latin typeface="+mn-lt"/>
              <a:ea typeface="+mn-ea"/>
              <a:cs typeface="+mn-cs"/>
            </a:rPr>
            <a:t>令和４年度に</a:t>
          </a:r>
          <a:r>
            <a:rPr kumimoji="1" lang="ja-JP" altLang="ja-JP" sz="1000" baseline="0">
              <a:solidFill>
                <a:sysClr val="windowText" lastClr="000000"/>
              </a:solidFill>
              <a:effectLst/>
              <a:latin typeface="+mn-lt"/>
              <a:ea typeface="+mn-ea"/>
              <a:cs typeface="+mn-cs"/>
            </a:rPr>
            <a:t>財政調整基金を大規模に取り崩した</a:t>
          </a:r>
          <a:r>
            <a:rPr kumimoji="1" lang="ja-JP" altLang="en-US" sz="1000" baseline="0">
              <a:solidFill>
                <a:sysClr val="windowText" lastClr="000000"/>
              </a:solidFill>
              <a:effectLst/>
              <a:latin typeface="+mn-lt"/>
              <a:ea typeface="+mn-ea"/>
              <a:cs typeface="+mn-cs"/>
            </a:rPr>
            <a:t>ものが国補助金の歳入等によりある程度積立てできたことで増加し分子を減小させたため</a:t>
          </a:r>
          <a:r>
            <a:rPr kumimoji="1" lang="ja-JP" altLang="ja-JP" sz="1000" baseline="0">
              <a:solidFill>
                <a:sysClr val="windowText" lastClr="000000"/>
              </a:solidFill>
              <a:effectLst/>
              <a:latin typeface="+mn-lt"/>
              <a:ea typeface="+mn-ea"/>
              <a:cs typeface="+mn-cs"/>
            </a:rPr>
            <a:t>、</a:t>
          </a:r>
          <a:r>
            <a:rPr kumimoji="1" lang="ja-JP" altLang="en-US" sz="1000" baseline="0">
              <a:solidFill>
                <a:sysClr val="windowText" lastClr="000000"/>
              </a:solidFill>
              <a:effectLst/>
              <a:latin typeface="+mn-lt"/>
              <a:ea typeface="+mn-ea"/>
              <a:cs typeface="+mn-cs"/>
            </a:rPr>
            <a:t>令和３年度とほぼ同水準の</a:t>
          </a:r>
          <a:r>
            <a:rPr kumimoji="1" lang="en-US" altLang="ja-JP" sz="1000" baseline="0">
              <a:solidFill>
                <a:sysClr val="windowText" lastClr="000000"/>
              </a:solidFill>
              <a:effectLst/>
              <a:latin typeface="+mn-lt"/>
              <a:ea typeface="+mn-ea"/>
              <a:cs typeface="+mn-cs"/>
            </a:rPr>
            <a:t>78.2</a:t>
          </a:r>
          <a:r>
            <a:rPr kumimoji="1" lang="ja-JP" altLang="ja-JP" sz="1000" baseline="0">
              <a:solidFill>
                <a:sysClr val="windowText" lastClr="000000"/>
              </a:solidFill>
              <a:effectLst/>
              <a:latin typeface="+mn-lt"/>
              <a:ea typeface="+mn-ea"/>
              <a:cs typeface="+mn-cs"/>
            </a:rPr>
            <a:t>％となった。</a:t>
          </a:r>
          <a:endParaRPr lang="ja-JP" altLang="ja-JP" sz="1000">
            <a:solidFill>
              <a:sysClr val="windowText" lastClr="000000"/>
            </a:solidFill>
            <a:effectLst/>
          </a:endParaRPr>
        </a:p>
        <a:p>
          <a:pPr>
            <a:lnSpc>
              <a:spcPts val="1500"/>
            </a:lnSpc>
          </a:pPr>
          <a:r>
            <a:rPr kumimoji="1" lang="ja-JP" altLang="ja-JP" sz="1000" baseline="0">
              <a:solidFill>
                <a:sysClr val="windowText" lastClr="000000"/>
              </a:solidFill>
              <a:effectLst/>
              <a:latin typeface="+mn-lt"/>
              <a:ea typeface="+mn-ea"/>
              <a:cs typeface="+mn-cs"/>
            </a:rPr>
            <a:t>　今後は地方債依存型の事業実施を見直すなど、地方債発行の抑制を図り、比率の減少に努める。</a:t>
          </a:r>
          <a:endParaRPr lang="ja-JP" altLang="ja-JP" sz="10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125669</xdr:rowOff>
    </xdr:from>
    <xdr:to>
      <xdr:col>81</xdr:col>
      <xdr:colOff>44450</xdr:colOff>
      <xdr:row>19</xdr:row>
      <xdr:rowOff>41547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3211769"/>
          <a:ext cx="838200" cy="8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126819</xdr:rowOff>
    </xdr:from>
    <xdr:to>
      <xdr:col>77</xdr:col>
      <xdr:colOff>44450</xdr:colOff>
      <xdr:row>19</xdr:row>
      <xdr:rowOff>41547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90800" y="321291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126819</xdr:rowOff>
    </xdr:from>
    <xdr:to>
      <xdr:col>72</xdr:col>
      <xdr:colOff>203200</xdr:colOff>
      <xdr:row>20</xdr:row>
      <xdr:rowOff>70031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3212919"/>
          <a:ext cx="889000" cy="28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70031</xdr:rowOff>
    </xdr:from>
    <xdr:to>
      <xdr:col>68</xdr:col>
      <xdr:colOff>152400</xdr:colOff>
      <xdr:row>21</xdr:row>
      <xdr:rowOff>70939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349903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74869</xdr:rowOff>
    </xdr:from>
    <xdr:to>
      <xdr:col>81</xdr:col>
      <xdr:colOff>95250</xdr:colOff>
      <xdr:row>19</xdr:row>
      <xdr:rowOff>5019</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316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46946</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313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162197</xdr:rowOff>
    </xdr:from>
    <xdr:to>
      <xdr:col>77</xdr:col>
      <xdr:colOff>95250</xdr:colOff>
      <xdr:row>19</xdr:row>
      <xdr:rowOff>92347</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324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77124</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3334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76019</xdr:rowOff>
    </xdr:from>
    <xdr:to>
      <xdr:col>73</xdr:col>
      <xdr:colOff>44450</xdr:colOff>
      <xdr:row>19</xdr:row>
      <xdr:rowOff>6169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316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162396</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32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19231</xdr:rowOff>
    </xdr:from>
    <xdr:to>
      <xdr:col>68</xdr:col>
      <xdr:colOff>203200</xdr:colOff>
      <xdr:row>20</xdr:row>
      <xdr:rowOff>120831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344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105608</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353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20139</xdr:rowOff>
    </xdr:from>
    <xdr:to>
      <xdr:col>64</xdr:col>
      <xdr:colOff>152400</xdr:colOff>
      <xdr:row>21</xdr:row>
      <xdr:rowOff>121739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362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106516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70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年度は、全国及び福島県、類似団体平均と比べると低くなっているが、人件費の額自体は</a:t>
          </a:r>
          <a:r>
            <a:rPr kumimoji="1" lang="ja-JP" altLang="en-US" sz="1100">
              <a:solidFill>
                <a:sysClr val="windowText" lastClr="000000"/>
              </a:solidFill>
              <a:effectLst/>
              <a:latin typeface="+mn-lt"/>
              <a:ea typeface="+mn-ea"/>
              <a:cs typeface="+mn-cs"/>
            </a:rPr>
            <a:t>対</a:t>
          </a:r>
          <a:r>
            <a:rPr kumimoji="1" lang="ja-JP" altLang="ja-JP" sz="1100">
              <a:solidFill>
                <a:sysClr val="windowText" lastClr="000000"/>
              </a:solidFill>
              <a:effectLst/>
              <a:latin typeface="+mn-lt"/>
              <a:ea typeface="+mn-ea"/>
              <a:cs typeface="+mn-cs"/>
            </a:rPr>
            <a:t>前年度比</a:t>
          </a:r>
          <a:r>
            <a:rPr kumimoji="1" lang="ja-JP" altLang="en-US" sz="1100">
              <a:solidFill>
                <a:sysClr val="windowText" lastClr="000000"/>
              </a:solidFill>
              <a:effectLst/>
              <a:latin typeface="+mn-lt"/>
              <a:ea typeface="+mn-ea"/>
              <a:cs typeface="+mn-cs"/>
            </a:rPr>
            <a:t>で微</a:t>
          </a:r>
          <a:r>
            <a:rPr kumimoji="1" lang="ja-JP" altLang="ja-JP" sz="1100">
              <a:solidFill>
                <a:sysClr val="windowText" lastClr="000000"/>
              </a:solidFill>
              <a:effectLst/>
              <a:latin typeface="+mn-lt"/>
              <a:ea typeface="+mn-ea"/>
              <a:cs typeface="+mn-cs"/>
            </a:rPr>
            <a:t>増となって</a:t>
          </a:r>
          <a:r>
            <a:rPr kumimoji="1" lang="ja-JP" altLang="en-US" sz="1100">
              <a:solidFill>
                <a:sysClr val="windowText" lastClr="000000"/>
              </a:solidFill>
              <a:effectLst/>
              <a:latin typeface="+mn-lt"/>
              <a:ea typeface="+mn-ea"/>
              <a:cs typeface="+mn-cs"/>
            </a:rPr>
            <a:t>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また国民健康保険や介護保険、上・下水道事業会計などの人件費に準ずる繰出金等を含めると、職員数や人件費はさらに高くなるため、今後は民間委託などの可能性を模索しながら、人件費の抑制に努める必要があ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104140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306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153433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122428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306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73423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122428</xdr:rowOff>
    </xdr:from>
    <xdr:to>
      <xdr:col>15</xdr:col>
      <xdr:colOff>98425</xdr:colOff>
      <xdr:row>36</xdr:row>
      <xdr:rowOff>136144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946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50563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136144</xdr:rowOff>
    </xdr:from>
    <xdr:to>
      <xdr:col>11</xdr:col>
      <xdr:colOff>9525</xdr:colOff>
      <xdr:row>37</xdr:row>
      <xdr:rowOff>10414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083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73423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69867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71628</xdr:rowOff>
    </xdr:from>
    <xdr:to>
      <xdr:col>15</xdr:col>
      <xdr:colOff>149225</xdr:colOff>
      <xdr:row>37</xdr:row>
      <xdr:rowOff>1778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11955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85344</xdr:rowOff>
    </xdr:from>
    <xdr:to>
      <xdr:col>11</xdr:col>
      <xdr:colOff>60325</xdr:colOff>
      <xdr:row>37</xdr:row>
      <xdr:rowOff>15494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25671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令和３年度以降、燃料費や電気料金の高騰による指定管理委託料等の増額や、新規に小規模多機能型居宅介護施設の指定管理委託が開始となったことなどにより、増加傾向にある。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今後は、使用料・手数料の見直し等による経常的な歳入の確保や、経常経費の節減に努め、物件費の抑制を図る。</a:t>
          </a:r>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18</xdr:row>
      <xdr:rowOff>43180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530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17</xdr:row>
      <xdr:rowOff>138430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921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17</xdr:row>
      <xdr:rowOff>77470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540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168910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9540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163830</xdr:rowOff>
    </xdr:from>
    <xdr:to>
      <xdr:col>82</xdr:col>
      <xdr:colOff>158750</xdr:colOff>
      <xdr:row>18</xdr:row>
      <xdr:rowOff>93980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135907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26670</xdr:rowOff>
    </xdr:from>
    <xdr:to>
      <xdr:col>74</xdr:col>
      <xdr:colOff>31750</xdr:colOff>
      <xdr:row>17</xdr:row>
      <xdr:rowOff>128270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113047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33037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扶助費に係る経常収支比率は全国及び福島県、類似団体平均を下回っており、今後も適正な負担を行いながら、財政運営の健全化に努める。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165100</xdr:rowOff>
    </xdr:from>
    <xdr:to>
      <xdr:col>24</xdr:col>
      <xdr:colOff>25400</xdr:colOff>
      <xdr:row>57</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766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12700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107950</xdr:rowOff>
    </xdr:from>
    <xdr:to>
      <xdr:col>15</xdr:col>
      <xdr:colOff>98425</xdr:colOff>
      <xdr:row>56</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709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107950</xdr:rowOff>
    </xdr:from>
    <xdr:to>
      <xdr:col>11</xdr:col>
      <xdr:colOff>9525</xdr:colOff>
      <xdr:row>56</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709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130827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133350</xdr:rowOff>
    </xdr:from>
    <xdr:to>
      <xdr:col>20</xdr:col>
      <xdr:colOff>38100</xdr:colOff>
      <xdr:row>57</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57150</xdr:rowOff>
    </xdr:from>
    <xdr:to>
      <xdr:col>11</xdr:col>
      <xdr:colOff>60325</xdr:colOff>
      <xdr:row>56</xdr:row>
      <xdr:rowOff>158750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168927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35577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500"/>
            </a:lnSpc>
          </a:pPr>
          <a:r>
            <a:rPr kumimoji="1" lang="ja-JP" altLang="ja-JP" sz="1000">
              <a:solidFill>
                <a:sysClr val="windowText" lastClr="000000"/>
              </a:solidFill>
              <a:effectLst/>
              <a:latin typeface="+mn-lt"/>
              <a:ea typeface="+mn-ea"/>
              <a:cs typeface="+mn-cs"/>
            </a:rPr>
            <a:t>　令和元年度までは、下水道施設（農業集落排水処理施設及び個別排水処理施設）の維持管理経費、更には国民健康保険事業や介護保険事業の運営経費に対する繰出金が多額であったため、類似団体平均を上回る結果となった。</a:t>
          </a:r>
          <a:endParaRPr lang="ja-JP" altLang="ja-JP" sz="1000">
            <a:solidFill>
              <a:sysClr val="windowText" lastClr="000000"/>
            </a:solidFill>
            <a:effectLst/>
          </a:endParaRPr>
        </a:p>
        <a:p>
          <a:pPr>
            <a:lnSpc>
              <a:spcPts val="1500"/>
            </a:lnSpc>
          </a:pPr>
          <a:r>
            <a:rPr kumimoji="1" lang="ja-JP" altLang="ja-JP" sz="1000">
              <a:solidFill>
                <a:sysClr val="windowText" lastClr="000000"/>
              </a:solidFill>
              <a:effectLst/>
              <a:latin typeface="+mn-lt"/>
              <a:ea typeface="+mn-ea"/>
              <a:cs typeface="+mn-cs"/>
            </a:rPr>
            <a:t>　令和２年度以降では、下水道施設（下水道３施設）及び簡易水道施設は公営企業会計へと移行されたことで、繰出金でなく補助金での支出となったため、令和元年度比で大きく減となっている。</a:t>
          </a:r>
          <a:endParaRPr lang="ja-JP" altLang="ja-JP" sz="1000">
            <a:solidFill>
              <a:sysClr val="windowText" lastClr="000000"/>
            </a:solidFill>
            <a:effectLst/>
          </a:endParaRPr>
        </a:p>
        <a:p>
          <a:pPr>
            <a:lnSpc>
              <a:spcPts val="1500"/>
            </a:lnSpc>
          </a:pPr>
          <a:r>
            <a:rPr kumimoji="1" lang="ja-JP" altLang="ja-JP" sz="1000">
              <a:solidFill>
                <a:sysClr val="windowText" lastClr="000000"/>
              </a:solidFill>
              <a:effectLst/>
              <a:latin typeface="+mn-lt"/>
              <a:ea typeface="+mn-ea"/>
              <a:cs typeface="+mn-cs"/>
            </a:rPr>
            <a:t>　今後は、独立採算の原則に立ち返った事業の見直しや経費の節減など、普通会計の負担を減らすよう努める。</a:t>
          </a:r>
          <a:endParaRPr lang="ja-JP" altLang="ja-JP" sz="10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671800" y="97880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87284</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517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110672</xdr:rowOff>
    </xdr:from>
    <xdr:to>
      <xdr:col>78</xdr:col>
      <xdr:colOff>69850</xdr:colOff>
      <xdr:row>57</xdr:row>
      <xdr:rowOff>15422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782800" y="97118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110672</xdr:rowOff>
    </xdr:from>
    <xdr:to>
      <xdr:col>73</xdr:col>
      <xdr:colOff>180975</xdr:colOff>
      <xdr:row>56</xdr:row>
      <xdr:rowOff>132443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893800" y="97118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58</xdr:row>
      <xdr:rowOff>137885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004800" y="9733643"/>
          <a:ext cx="889000" cy="34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129920</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76399</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950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59872</xdr:rowOff>
    </xdr:from>
    <xdr:to>
      <xdr:col>74</xdr:col>
      <xdr:colOff>31750</xdr:colOff>
      <xdr:row>56</xdr:row>
      <xdr:rowOff>161472</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87085</xdr:rowOff>
    </xdr:from>
    <xdr:to>
      <xdr:col>65</xdr:col>
      <xdr:colOff>53975</xdr:colOff>
      <xdr:row>59</xdr:row>
      <xdr:rowOff>17235</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2012</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類似団体平均と比較すると低い傾向であるが、全国及び福島県平均と比べると高い傾向にあり、今後も引き続き事業費補助の検証及び精査等による補助金の適正化に努めていく。</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なお、令和</a:t>
          </a:r>
          <a:r>
            <a:rPr kumimoji="1" lang="ja-JP" altLang="en-US" sz="1000">
              <a:solidFill>
                <a:sysClr val="windowText" lastClr="000000"/>
              </a:solidFill>
              <a:effectLst/>
              <a:latin typeface="+mn-lt"/>
              <a:ea typeface="+mn-ea"/>
              <a:cs typeface="+mn-cs"/>
            </a:rPr>
            <a:t>５</a:t>
          </a:r>
          <a:r>
            <a:rPr kumimoji="1" lang="ja-JP" altLang="ja-JP" sz="1000">
              <a:solidFill>
                <a:sysClr val="windowText" lastClr="000000"/>
              </a:solidFill>
              <a:effectLst/>
              <a:latin typeface="+mn-lt"/>
              <a:ea typeface="+mn-ea"/>
              <a:cs typeface="+mn-cs"/>
            </a:rPr>
            <a:t>年度は喜多方地方広域市町村圏組合負担金の増により、前年度比増となった。</a:t>
          </a:r>
          <a:endParaRPr lang="ja-JP" altLang="ja-JP" sz="10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37</xdr:row>
      <xdr:rowOff>5842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632663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45991</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154432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2854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163576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2854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64279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36</xdr:row>
      <xdr:rowOff>163576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130036"/>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73423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143019</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14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18813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400"/>
            </a:lnSpc>
          </a:pPr>
          <a:r>
            <a:rPr kumimoji="1" lang="ja-JP" altLang="ja-JP" sz="1000">
              <a:solidFill>
                <a:sysClr val="windowText" lastClr="000000"/>
              </a:solidFill>
              <a:effectLst/>
              <a:latin typeface="+mn-lt"/>
              <a:ea typeface="+mn-ea"/>
              <a:cs typeface="+mn-cs"/>
            </a:rPr>
            <a:t>　近年大規模整備及び改修事業が集中したことで、地方債の元利償還金が増加し、公債費にかかる経常収支比率は、全国及び福島県、類似団体平均を上回っている。</a:t>
          </a:r>
          <a:endParaRPr lang="ja-JP" altLang="ja-JP" sz="1000">
            <a:solidFill>
              <a:sysClr val="windowText" lastClr="000000"/>
            </a:solidFill>
            <a:effectLst/>
          </a:endParaRPr>
        </a:p>
        <a:p>
          <a:pPr>
            <a:lnSpc>
              <a:spcPts val="1400"/>
            </a:lnSpc>
          </a:pPr>
          <a:r>
            <a:rPr kumimoji="1" lang="ja-JP" altLang="ja-JP" sz="1000">
              <a:solidFill>
                <a:sysClr val="windowText" lastClr="000000"/>
              </a:solidFill>
              <a:effectLst/>
              <a:latin typeface="+mn-lt"/>
              <a:ea typeface="+mn-ea"/>
              <a:cs typeface="+mn-cs"/>
            </a:rPr>
            <a:t>　本町の財政構造上、自主財源が限られており大規模事業の実施には地方債発行に依存するため、高くなる傾向にある。</a:t>
          </a:r>
          <a:endParaRPr lang="ja-JP" altLang="ja-JP" sz="1000">
            <a:solidFill>
              <a:sysClr val="windowText" lastClr="000000"/>
            </a:solidFill>
            <a:effectLst/>
          </a:endParaRPr>
        </a:p>
        <a:p>
          <a:pPr>
            <a:lnSpc>
              <a:spcPts val="1400"/>
            </a:lnSpc>
          </a:pPr>
          <a:r>
            <a:rPr kumimoji="1" lang="ja-JP" altLang="ja-JP" sz="1000">
              <a:solidFill>
                <a:sysClr val="windowText" lastClr="000000"/>
              </a:solidFill>
              <a:effectLst/>
              <a:latin typeface="+mn-lt"/>
              <a:ea typeface="+mn-ea"/>
              <a:cs typeface="+mn-cs"/>
            </a:rPr>
            <a:t>　公債費のピークは令和４年度になるが、</a:t>
          </a:r>
          <a:r>
            <a:rPr kumimoji="1" lang="ja-JP" altLang="en-US" sz="1000">
              <a:solidFill>
                <a:sysClr val="windowText" lastClr="000000"/>
              </a:solidFill>
              <a:effectLst/>
              <a:latin typeface="+mn-lt"/>
              <a:ea typeface="+mn-ea"/>
              <a:cs typeface="+mn-cs"/>
            </a:rPr>
            <a:t>令和７年度までは毎年やや</a:t>
          </a:r>
          <a:r>
            <a:rPr kumimoji="1" lang="ja-JP" altLang="ja-JP" sz="1000">
              <a:solidFill>
                <a:sysClr val="windowText" lastClr="000000"/>
              </a:solidFill>
              <a:effectLst/>
              <a:latin typeface="+mn-lt"/>
              <a:ea typeface="+mn-ea"/>
              <a:cs typeface="+mn-cs"/>
            </a:rPr>
            <a:t>減少するものの高止まりの状況が続く見込みであり、財政負担は非常に重いものとなることから、地方債発行の抑制に努め、事業計画の延伸等、中長期的な視点に立った財政運営の平準化を目指していく。</a:t>
          </a:r>
          <a:endParaRPr lang="ja-JP" altLang="ja-JP" sz="10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115570</xdr:rowOff>
    </xdr:from>
    <xdr:to>
      <xdr:col>24</xdr:col>
      <xdr:colOff>25400</xdr:colOff>
      <xdr:row>77</xdr:row>
      <xdr:rowOff>153670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317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43197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01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153670</xdr:rowOff>
    </xdr:from>
    <xdr:to>
      <xdr:col>19</xdr:col>
      <xdr:colOff>187325</xdr:colOff>
      <xdr:row>77</xdr:row>
      <xdr:rowOff>153670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355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153687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84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153670</xdr:rowOff>
    </xdr:from>
    <xdr:to>
      <xdr:col>15</xdr:col>
      <xdr:colOff>98425</xdr:colOff>
      <xdr:row>77</xdr:row>
      <xdr:rowOff>153670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55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115587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149861</xdr:rowOff>
    </xdr:from>
    <xdr:to>
      <xdr:col>11</xdr:col>
      <xdr:colOff>9525</xdr:colOff>
      <xdr:row>77</xdr:row>
      <xdr:rowOff>153670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3515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153687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168927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102870</xdr:rowOff>
    </xdr:from>
    <xdr:to>
      <xdr:col>20</xdr:col>
      <xdr:colOff>38100</xdr:colOff>
      <xdr:row>78</xdr:row>
      <xdr:rowOff>33020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17797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39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17797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102870</xdr:rowOff>
    </xdr:from>
    <xdr:to>
      <xdr:col>11</xdr:col>
      <xdr:colOff>60325</xdr:colOff>
      <xdr:row>78</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17797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99061</xdr:rowOff>
    </xdr:from>
    <xdr:to>
      <xdr:col>6</xdr:col>
      <xdr:colOff>171450</xdr:colOff>
      <xdr:row>78</xdr:row>
      <xdr:rowOff>29211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baseline="0">
              <a:solidFill>
                <a:sysClr val="windowText" lastClr="000000"/>
              </a:solidFill>
              <a:effectLst/>
              <a:latin typeface="+mn-lt"/>
              <a:ea typeface="+mn-ea"/>
              <a:cs typeface="+mn-cs"/>
            </a:rPr>
            <a:t>　令和</a:t>
          </a:r>
          <a:r>
            <a:rPr kumimoji="1" lang="ja-JP" altLang="en-US" sz="1000" baseline="0">
              <a:solidFill>
                <a:sysClr val="windowText" lastClr="000000"/>
              </a:solidFill>
              <a:effectLst/>
              <a:latin typeface="+mn-lt"/>
              <a:ea typeface="+mn-ea"/>
              <a:cs typeface="+mn-cs"/>
            </a:rPr>
            <a:t>５</a:t>
          </a:r>
          <a:r>
            <a:rPr kumimoji="1" lang="ja-JP" altLang="ja-JP" sz="1000" baseline="0">
              <a:solidFill>
                <a:sysClr val="windowText" lastClr="000000"/>
              </a:solidFill>
              <a:effectLst/>
              <a:latin typeface="+mn-lt"/>
              <a:ea typeface="+mn-ea"/>
              <a:cs typeface="+mn-cs"/>
            </a:rPr>
            <a:t>年度は</a:t>
          </a:r>
          <a:r>
            <a:rPr kumimoji="1" lang="ja-JP" altLang="ja-JP" sz="1000">
              <a:solidFill>
                <a:sysClr val="windowText" lastClr="000000"/>
              </a:solidFill>
              <a:effectLst/>
              <a:latin typeface="+mn-lt"/>
              <a:ea typeface="+mn-ea"/>
              <a:cs typeface="+mn-cs"/>
            </a:rPr>
            <a:t>全国及び福島県、類似団体平均を</a:t>
          </a:r>
          <a:r>
            <a:rPr kumimoji="1" lang="ja-JP" altLang="ja-JP" sz="1000" baseline="0">
              <a:solidFill>
                <a:sysClr val="windowText" lastClr="000000"/>
              </a:solidFill>
              <a:effectLst/>
              <a:latin typeface="+mn-lt"/>
              <a:ea typeface="+mn-ea"/>
              <a:cs typeface="+mn-cs"/>
            </a:rPr>
            <a:t>下回っているが、それは</a:t>
          </a:r>
          <a:r>
            <a:rPr kumimoji="1" lang="ja-JP" altLang="ja-JP" sz="1000">
              <a:solidFill>
                <a:sysClr val="windowText" lastClr="000000"/>
              </a:solidFill>
              <a:effectLst/>
              <a:latin typeface="+mn-lt"/>
              <a:ea typeface="+mn-ea"/>
              <a:cs typeface="+mn-cs"/>
            </a:rPr>
            <a:t>公債費に係る負担が大きいためである。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「公債費」で説明の通り、高止まりの状況は続くものの令和</a:t>
          </a:r>
          <a:r>
            <a:rPr kumimoji="1" lang="ja-JP" altLang="en-US" sz="1000">
              <a:solidFill>
                <a:sysClr val="windowText" lastClr="000000"/>
              </a:solidFill>
              <a:effectLst/>
              <a:latin typeface="+mn-lt"/>
              <a:ea typeface="+mn-ea"/>
              <a:cs typeface="+mn-cs"/>
            </a:rPr>
            <a:t>４</a:t>
          </a:r>
          <a:r>
            <a:rPr kumimoji="1" lang="ja-JP" altLang="ja-JP" sz="1000">
              <a:solidFill>
                <a:sysClr val="windowText" lastClr="000000"/>
              </a:solidFill>
              <a:effectLst/>
              <a:latin typeface="+mn-lt"/>
              <a:ea typeface="+mn-ea"/>
              <a:cs typeface="+mn-cs"/>
            </a:rPr>
            <a:t>年度以降は公債費のピークを経過することや、今後の地方債の発行抑制に努めるなどの努力により、数値は変動する見込みである。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今後も事業の評価・検証を進め、コスト意識を持ち、無駄を省く工夫をするなど、経費の節減に努め、更なる財政健全化を図っていく。</a:t>
          </a:r>
          <a:endParaRPr lang="ja-JP" altLang="ja-JP" sz="10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51562</xdr:rowOff>
    </xdr:from>
    <xdr:to>
      <xdr:col>82</xdr:col>
      <xdr:colOff>107950</xdr:colOff>
      <xdr:row>74</xdr:row>
      <xdr:rowOff>110998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73886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84853</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772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26416</xdr:rowOff>
    </xdr:from>
    <xdr:to>
      <xdr:col>78</xdr:col>
      <xdr:colOff>69850</xdr:colOff>
      <xdr:row>74</xdr:row>
      <xdr:rowOff>51562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71371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84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26416</xdr:rowOff>
    </xdr:from>
    <xdr:to>
      <xdr:col>73</xdr:col>
      <xdr:colOff>180975</xdr:colOff>
      <xdr:row>74</xdr:row>
      <xdr:rowOff>44704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7137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103141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790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44704</xdr:rowOff>
    </xdr:from>
    <xdr:to>
      <xdr:col>69</xdr:col>
      <xdr:colOff>92075</xdr:colOff>
      <xdr:row>74</xdr:row>
      <xdr:rowOff>81280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7320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18559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41419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90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60198</xdr:rowOff>
    </xdr:from>
    <xdr:to>
      <xdr:col>82</xdr:col>
      <xdr:colOff>158750</xdr:colOff>
      <xdr:row>74</xdr:row>
      <xdr:rowOff>161798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74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76725</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592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xdr:rowOff>
    </xdr:from>
    <xdr:to>
      <xdr:col>78</xdr:col>
      <xdr:colOff>120650</xdr:colOff>
      <xdr:row>74</xdr:row>
      <xdr:rowOff>102362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6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112539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456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147066</xdr:rowOff>
    </xdr:from>
    <xdr:to>
      <xdr:col>74</xdr:col>
      <xdr:colOff>31750</xdr:colOff>
      <xdr:row>74</xdr:row>
      <xdr:rowOff>77216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87393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165354</xdr:rowOff>
    </xdr:from>
    <xdr:to>
      <xdr:col>69</xdr:col>
      <xdr:colOff>142875</xdr:colOff>
      <xdr:row>74</xdr:row>
      <xdr:rowOff>95504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105681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30480</xdr:rowOff>
    </xdr:from>
    <xdr:to>
      <xdr:col>65</xdr:col>
      <xdr:colOff>53975</xdr:colOff>
      <xdr:row>74</xdr:row>
      <xdr:rowOff>132080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142257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101244</xdr:rowOff>
    </xdr:from>
    <xdr:to>
      <xdr:col>29</xdr:col>
      <xdr:colOff>127000</xdr:colOff>
      <xdr:row>14</xdr:row>
      <xdr:rowOff>170259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49169"/>
          <a:ext cx="647700" cy="69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49092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11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170259</xdr:rowOff>
    </xdr:from>
    <xdr:to>
      <xdr:col>26</xdr:col>
      <xdr:colOff>50800</xdr:colOff>
      <xdr:row>15</xdr:row>
      <xdr:rowOff>80160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18184"/>
          <a:ext cx="698500" cy="81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33936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67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80160</xdr:rowOff>
    </xdr:from>
    <xdr:to>
      <xdr:col>22</xdr:col>
      <xdr:colOff>114300</xdr:colOff>
      <xdr:row>16</xdr:row>
      <xdr:rowOff>7343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99535"/>
          <a:ext cx="698500" cy="98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78917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1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7343</xdr:rowOff>
    </xdr:from>
    <xdr:to>
      <xdr:col>18</xdr:col>
      <xdr:colOff>177800</xdr:colOff>
      <xdr:row>16</xdr:row>
      <xdr:rowOff>150828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98168"/>
          <a:ext cx="698500" cy="143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110266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137728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7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50444</xdr:rowOff>
    </xdr:from>
    <xdr:to>
      <xdr:col>29</xdr:col>
      <xdr:colOff>177800</xdr:colOff>
      <xdr:row>14</xdr:row>
      <xdr:rowOff>152044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98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66971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119459</xdr:rowOff>
    </xdr:from>
    <xdr:to>
      <xdr:col>26</xdr:col>
      <xdr:colOff>101600</xdr:colOff>
      <xdr:row>15</xdr:row>
      <xdr:rowOff>49609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67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59786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36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29360</xdr:rowOff>
    </xdr:from>
    <xdr:to>
      <xdr:col>22</xdr:col>
      <xdr:colOff>165100</xdr:colOff>
      <xdr:row>15</xdr:row>
      <xdr:rowOff>130960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48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141137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1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127993</xdr:rowOff>
    </xdr:from>
    <xdr:to>
      <xdr:col>19</xdr:col>
      <xdr:colOff>38100</xdr:colOff>
      <xdr:row>16</xdr:row>
      <xdr:rowOff>58143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47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68320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16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100028</xdr:rowOff>
    </xdr:from>
    <xdr:to>
      <xdr:col>15</xdr:col>
      <xdr:colOff>101600</xdr:colOff>
      <xdr:row>17</xdr:row>
      <xdr:rowOff>30178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90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40355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9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52408</xdr:rowOff>
    </xdr:from>
    <xdr:to>
      <xdr:col>29</xdr:col>
      <xdr:colOff>127000</xdr:colOff>
      <xdr:row>35</xdr:row>
      <xdr:rowOff>59083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662758"/>
          <a:ext cx="647700" cy="6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204602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14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59083</xdr:rowOff>
    </xdr:from>
    <xdr:to>
      <xdr:col>26</xdr:col>
      <xdr:colOff>50800</xdr:colOff>
      <xdr:row>35</xdr:row>
      <xdr:rowOff>68059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669433"/>
          <a:ext cx="698500" cy="8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320410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30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68059</xdr:rowOff>
    </xdr:from>
    <xdr:to>
      <xdr:col>22</xdr:col>
      <xdr:colOff>114300</xdr:colOff>
      <xdr:row>35</xdr:row>
      <xdr:rowOff>104704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678409"/>
          <a:ext cx="6985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6900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6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104704</xdr:rowOff>
    </xdr:from>
    <xdr:to>
      <xdr:col>18</xdr:col>
      <xdr:colOff>177800</xdr:colOff>
      <xdr:row>35</xdr:row>
      <xdr:rowOff>104948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715054"/>
          <a:ext cx="698500" cy="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25851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42585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95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1608</xdr:rowOff>
    </xdr:from>
    <xdr:to>
      <xdr:col>29</xdr:col>
      <xdr:colOff>177800</xdr:colOff>
      <xdr:row>35</xdr:row>
      <xdr:rowOff>103208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11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189585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5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8283</xdr:rowOff>
    </xdr:from>
    <xdr:to>
      <xdr:col>26</xdr:col>
      <xdr:colOff>101600</xdr:colOff>
      <xdr:row>35</xdr:row>
      <xdr:rowOff>109883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18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120060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387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17259</xdr:rowOff>
    </xdr:from>
    <xdr:to>
      <xdr:col>22</xdr:col>
      <xdr:colOff>165100</xdr:colOff>
      <xdr:row>35</xdr:row>
      <xdr:rowOff>118859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27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129036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9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53904</xdr:rowOff>
    </xdr:from>
    <xdr:to>
      <xdr:col>19</xdr:col>
      <xdr:colOff>38100</xdr:colOff>
      <xdr:row>35</xdr:row>
      <xdr:rowOff>155504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64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165681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3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54148</xdr:rowOff>
    </xdr:from>
    <xdr:to>
      <xdr:col>15</xdr:col>
      <xdr:colOff>101600</xdr:colOff>
      <xdr:row>35</xdr:row>
      <xdr:rowOff>155748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64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165925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33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165020</xdr:rowOff>
    </xdr:from>
    <xdr:to>
      <xdr:col>24</xdr:col>
      <xdr:colOff>63500</xdr:colOff>
      <xdr:row>34</xdr:row>
      <xdr:rowOff>36354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822870"/>
          <a:ext cx="838200" cy="4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16651</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88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36354</xdr:rowOff>
    </xdr:from>
    <xdr:to>
      <xdr:col>19</xdr:col>
      <xdr:colOff>177800</xdr:colOff>
      <xdr:row>34</xdr:row>
      <xdr:rowOff>106644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5865654"/>
          <a:ext cx="889000" cy="7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274</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343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106644</xdr:rowOff>
    </xdr:from>
    <xdr:to>
      <xdr:col>15</xdr:col>
      <xdr:colOff>50800</xdr:colOff>
      <xdr:row>35</xdr:row>
      <xdr:rowOff>48946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935944"/>
          <a:ext cx="889000" cy="11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26655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37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48946</xdr:rowOff>
    </xdr:from>
    <xdr:to>
      <xdr:col>10</xdr:col>
      <xdr:colOff>114300</xdr:colOff>
      <xdr:row>36</xdr:row>
      <xdr:rowOff>29972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049696"/>
          <a:ext cx="889000" cy="15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64566</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40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45583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56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114220</xdr:rowOff>
    </xdr:from>
    <xdr:to>
      <xdr:col>24</xdr:col>
      <xdr:colOff>114300</xdr:colOff>
      <xdr:row>34</xdr:row>
      <xdr:rowOff>44370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77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137097</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623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157004</xdr:rowOff>
    </xdr:from>
    <xdr:to>
      <xdr:col>20</xdr:col>
      <xdr:colOff>38100</xdr:colOff>
      <xdr:row>34</xdr:row>
      <xdr:rowOff>87154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81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103681</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5590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55844</xdr:rowOff>
    </xdr:from>
    <xdr:to>
      <xdr:col>15</xdr:col>
      <xdr:colOff>101600</xdr:colOff>
      <xdr:row>34</xdr:row>
      <xdr:rowOff>157444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8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2521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5660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169596</xdr:rowOff>
    </xdr:from>
    <xdr:to>
      <xdr:col>10</xdr:col>
      <xdr:colOff>165100</xdr:colOff>
      <xdr:row>35</xdr:row>
      <xdr:rowOff>99746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99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116273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5774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150622</xdr:rowOff>
    </xdr:from>
    <xdr:to>
      <xdr:col>6</xdr:col>
      <xdr:colOff>38100</xdr:colOff>
      <xdr:row>36</xdr:row>
      <xdr:rowOff>80772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97299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592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121052</xdr:rowOff>
    </xdr:from>
    <xdr:to>
      <xdr:col>24</xdr:col>
      <xdr:colOff>63500</xdr:colOff>
      <xdr:row>57</xdr:row>
      <xdr:rowOff>128991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3797300" y="9893702"/>
          <a:ext cx="838200" cy="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102015</xdr:rowOff>
    </xdr:from>
    <xdr:ext cx="599010"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874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128991</xdr:rowOff>
    </xdr:from>
    <xdr:to>
      <xdr:col>19</xdr:col>
      <xdr:colOff>177800</xdr:colOff>
      <xdr:row>57</xdr:row>
      <xdr:rowOff>137100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901641"/>
          <a:ext cx="889000" cy="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49964</xdr:rowOff>
    </xdr:from>
    <xdr:ext cx="599010"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497795" y="999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137100</xdr:rowOff>
    </xdr:from>
    <xdr:to>
      <xdr:col>15</xdr:col>
      <xdr:colOff>50800</xdr:colOff>
      <xdr:row>57</xdr:row>
      <xdr:rowOff>152162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019300" y="9909750"/>
          <a:ext cx="889000" cy="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62468</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08795" y="1000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152162</xdr:rowOff>
    </xdr:from>
    <xdr:to>
      <xdr:col>10</xdr:col>
      <xdr:colOff>114300</xdr:colOff>
      <xdr:row>57</xdr:row>
      <xdr:rowOff>156717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1130300" y="9924812"/>
          <a:ext cx="889000" cy="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70252</xdr:rowOff>
    </xdr:from>
    <xdr:to>
      <xdr:col>24</xdr:col>
      <xdr:colOff>114300</xdr:colOff>
      <xdr:row>58</xdr:row>
      <xdr:rowOff>402</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84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93129</xdr:rowOff>
    </xdr:from>
    <xdr:ext cx="599010"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69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78191</xdr:rowOff>
    </xdr:from>
    <xdr:to>
      <xdr:col>20</xdr:col>
      <xdr:colOff>38100</xdr:colOff>
      <xdr:row>58</xdr:row>
      <xdr:rowOff>8341</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85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24868</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497795" y="9626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86300</xdr:rowOff>
    </xdr:from>
    <xdr:to>
      <xdr:col>15</xdr:col>
      <xdr:colOff>101600</xdr:colOff>
      <xdr:row>58</xdr:row>
      <xdr:rowOff>16450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85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32977</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08795" y="963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101362</xdr:rowOff>
    </xdr:from>
    <xdr:to>
      <xdr:col>10</xdr:col>
      <xdr:colOff>165100</xdr:colOff>
      <xdr:row>58</xdr:row>
      <xdr:rowOff>31512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87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48039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19795" y="9649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105917</xdr:rowOff>
    </xdr:from>
    <xdr:to>
      <xdr:col>6</xdr:col>
      <xdr:colOff>38100</xdr:colOff>
      <xdr:row>58</xdr:row>
      <xdr:rowOff>36067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87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52594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30795" y="9653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84569</xdr:rowOff>
    </xdr:from>
    <xdr:to>
      <xdr:col>24</xdr:col>
      <xdr:colOff>63500</xdr:colOff>
      <xdr:row>74</xdr:row>
      <xdr:rowOff>159645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2600419"/>
          <a:ext cx="838200" cy="24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880</xdr:rowOff>
    </xdr:from>
    <xdr:ext cx="534377"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202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84569</xdr:rowOff>
    </xdr:from>
    <xdr:to>
      <xdr:col>19</xdr:col>
      <xdr:colOff>177800</xdr:colOff>
      <xdr:row>73</xdr:row>
      <xdr:rowOff>131128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2600419"/>
          <a:ext cx="889000" cy="4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85425</xdr:rowOff>
    </xdr:from>
    <xdr:ext cx="534377"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30111" y="1328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131128</xdr:rowOff>
    </xdr:from>
    <xdr:to>
      <xdr:col>15</xdr:col>
      <xdr:colOff>50800</xdr:colOff>
      <xdr:row>74</xdr:row>
      <xdr:rowOff>78873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2646978"/>
          <a:ext cx="889000" cy="11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77043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41111" y="1327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78873</xdr:rowOff>
    </xdr:from>
    <xdr:to>
      <xdr:col>10</xdr:col>
      <xdr:colOff>114300</xdr:colOff>
      <xdr:row>77</xdr:row>
      <xdr:rowOff>14256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2766173"/>
          <a:ext cx="889000" cy="44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146442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52111" y="1334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71690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44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108845</xdr:rowOff>
    </xdr:from>
    <xdr:to>
      <xdr:col>24</xdr:col>
      <xdr:colOff>114300</xdr:colOff>
      <xdr:row>75</xdr:row>
      <xdr:rowOff>38995</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279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131722</xdr:rowOff>
    </xdr:from>
    <xdr:ext cx="534377"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264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33769</xdr:rowOff>
    </xdr:from>
    <xdr:to>
      <xdr:col>20</xdr:col>
      <xdr:colOff>38100</xdr:colOff>
      <xdr:row>73</xdr:row>
      <xdr:rowOff>135369</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254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71</xdr:row>
      <xdr:rowOff>151896</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30111" y="1232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80328</xdr:rowOff>
    </xdr:from>
    <xdr:to>
      <xdr:col>15</xdr:col>
      <xdr:colOff>101600</xdr:colOff>
      <xdr:row>74</xdr:row>
      <xdr:rowOff>10478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259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72</xdr:row>
      <xdr:rowOff>27005</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41111" y="1237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28073</xdr:rowOff>
    </xdr:from>
    <xdr:to>
      <xdr:col>10</xdr:col>
      <xdr:colOff>165100</xdr:colOff>
      <xdr:row>74</xdr:row>
      <xdr:rowOff>129673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2715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72</xdr:row>
      <xdr:rowOff>146200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52111" y="1249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134906</xdr:rowOff>
    </xdr:from>
    <xdr:to>
      <xdr:col>6</xdr:col>
      <xdr:colOff>38100</xdr:colOff>
      <xdr:row>77</xdr:row>
      <xdr:rowOff>65056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16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81583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63111" y="1294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167980</xdr:rowOff>
    </xdr:from>
    <xdr:to>
      <xdr:col>24</xdr:col>
      <xdr:colOff>63500</xdr:colOff>
      <xdr:row>96</xdr:row>
      <xdr:rowOff>79132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455730"/>
          <a:ext cx="838200" cy="8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24252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3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104299</xdr:rowOff>
    </xdr:from>
    <xdr:to>
      <xdr:col>19</xdr:col>
      <xdr:colOff>177800</xdr:colOff>
      <xdr:row>96</xdr:row>
      <xdr:rowOff>79132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392049"/>
          <a:ext cx="889000" cy="14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26582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104299</xdr:rowOff>
    </xdr:from>
    <xdr:to>
      <xdr:col>15</xdr:col>
      <xdr:colOff>50800</xdr:colOff>
      <xdr:row>97</xdr:row>
      <xdr:rowOff>46093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92049"/>
          <a:ext cx="889000" cy="28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83123</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46093</xdr:rowOff>
    </xdr:from>
    <xdr:to>
      <xdr:col>10</xdr:col>
      <xdr:colOff>114300</xdr:colOff>
      <xdr:row>97</xdr:row>
      <xdr:rowOff>84858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76743"/>
          <a:ext cx="889000" cy="3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135700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161935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79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117180</xdr:rowOff>
    </xdr:from>
    <xdr:to>
      <xdr:col>24</xdr:col>
      <xdr:colOff>114300</xdr:colOff>
      <xdr:row>96</xdr:row>
      <xdr:rowOff>47330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40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140057</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25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28332</xdr:rowOff>
    </xdr:from>
    <xdr:to>
      <xdr:col>20</xdr:col>
      <xdr:colOff>38100</xdr:colOff>
      <xdr:row>96</xdr:row>
      <xdr:rowOff>129932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48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146459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26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53499</xdr:rowOff>
    </xdr:from>
    <xdr:to>
      <xdr:col>15</xdr:col>
      <xdr:colOff>101600</xdr:colOff>
      <xdr:row>95</xdr:row>
      <xdr:rowOff>155099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4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176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11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166743</xdr:rowOff>
    </xdr:from>
    <xdr:to>
      <xdr:col>10</xdr:col>
      <xdr:colOff>165100</xdr:colOff>
      <xdr:row>97</xdr:row>
      <xdr:rowOff>96893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2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113420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40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34058</xdr:rowOff>
    </xdr:from>
    <xdr:to>
      <xdr:col>6</xdr:col>
      <xdr:colOff>38100</xdr:colOff>
      <xdr:row>97</xdr:row>
      <xdr:rowOff>135658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6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152185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43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81146</xdr:rowOff>
    </xdr:from>
    <xdr:to>
      <xdr:col>55</xdr:col>
      <xdr:colOff>0</xdr:colOff>
      <xdr:row>33</xdr:row>
      <xdr:rowOff>145795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5738996"/>
          <a:ext cx="838200" cy="6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90407</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5919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145795</xdr:rowOff>
    </xdr:from>
    <xdr:to>
      <xdr:col>50</xdr:col>
      <xdr:colOff>114300</xdr:colOff>
      <xdr:row>34</xdr:row>
      <xdr:rowOff>76136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5803645"/>
          <a:ext cx="889000" cy="10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44115</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37397</xdr:rowOff>
    </xdr:from>
    <xdr:to>
      <xdr:col>45</xdr:col>
      <xdr:colOff>177800</xdr:colOff>
      <xdr:row>34</xdr:row>
      <xdr:rowOff>76136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5352347"/>
          <a:ext cx="889000" cy="55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89149</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8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37397</xdr:rowOff>
    </xdr:from>
    <xdr:to>
      <xdr:col>41</xdr:col>
      <xdr:colOff>50800</xdr:colOff>
      <xdr:row>35</xdr:row>
      <xdr:rowOff>163017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352347"/>
          <a:ext cx="889000" cy="81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130832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61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65197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2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30346</xdr:rowOff>
    </xdr:from>
    <xdr:to>
      <xdr:col>55</xdr:col>
      <xdr:colOff>50800</xdr:colOff>
      <xdr:row>33</xdr:row>
      <xdr:rowOff>131946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568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53223</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53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94995</xdr:rowOff>
    </xdr:from>
    <xdr:to>
      <xdr:col>50</xdr:col>
      <xdr:colOff>165100</xdr:colOff>
      <xdr:row>34</xdr:row>
      <xdr:rowOff>25145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57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41672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528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25336</xdr:rowOff>
    </xdr:from>
    <xdr:to>
      <xdr:col>46</xdr:col>
      <xdr:colOff>38100</xdr:colOff>
      <xdr:row>34</xdr:row>
      <xdr:rowOff>126936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585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143463</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629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158047</xdr:rowOff>
    </xdr:from>
    <xdr:to>
      <xdr:col>41</xdr:col>
      <xdr:colOff>101600</xdr:colOff>
      <xdr:row>31</xdr:row>
      <xdr:rowOff>88197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30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104724</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076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112217</xdr:rowOff>
    </xdr:from>
    <xdr:to>
      <xdr:col>36</xdr:col>
      <xdr:colOff>165100</xdr:colOff>
      <xdr:row>36</xdr:row>
      <xdr:rowOff>42367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1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58894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588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46341</xdr:rowOff>
    </xdr:from>
    <xdr:to>
      <xdr:col>55</xdr:col>
      <xdr:colOff>0</xdr:colOff>
      <xdr:row>58</xdr:row>
      <xdr:rowOff>62951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990441"/>
          <a:ext cx="838200" cy="1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33535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6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33535</xdr:rowOff>
    </xdr:from>
    <xdr:to>
      <xdr:col>50</xdr:col>
      <xdr:colOff>114300</xdr:colOff>
      <xdr:row>58</xdr:row>
      <xdr:rowOff>46341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77635"/>
          <a:ext cx="889000" cy="1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129957</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7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113684</xdr:rowOff>
    </xdr:from>
    <xdr:to>
      <xdr:col>45</xdr:col>
      <xdr:colOff>177800</xdr:colOff>
      <xdr:row>58</xdr:row>
      <xdr:rowOff>33535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86334"/>
          <a:ext cx="889000" cy="9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112959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5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113684</xdr:rowOff>
    </xdr:from>
    <xdr:to>
      <xdr:col>41</xdr:col>
      <xdr:colOff>50800</xdr:colOff>
      <xdr:row>57</xdr:row>
      <xdr:rowOff>170680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86334"/>
          <a:ext cx="889000" cy="5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4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106087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05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12151</xdr:rowOff>
    </xdr:from>
    <xdr:to>
      <xdr:col>55</xdr:col>
      <xdr:colOff>50800</xdr:colOff>
      <xdr:row>58</xdr:row>
      <xdr:rowOff>113751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5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162028</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3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166991</xdr:rowOff>
    </xdr:from>
    <xdr:to>
      <xdr:col>50</xdr:col>
      <xdr:colOff>165100</xdr:colOff>
      <xdr:row>58</xdr:row>
      <xdr:rowOff>97141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3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113668</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1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154185</xdr:rowOff>
    </xdr:from>
    <xdr:to>
      <xdr:col>46</xdr:col>
      <xdr:colOff>38100</xdr:colOff>
      <xdr:row>58</xdr:row>
      <xdr:rowOff>84335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2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100862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0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62884</xdr:rowOff>
    </xdr:from>
    <xdr:to>
      <xdr:col>41</xdr:col>
      <xdr:colOff>101600</xdr:colOff>
      <xdr:row>57</xdr:row>
      <xdr:rowOff>164484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3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9561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61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119880</xdr:rowOff>
    </xdr:from>
    <xdr:to>
      <xdr:col>36</xdr:col>
      <xdr:colOff>165100</xdr:colOff>
      <xdr:row>58</xdr:row>
      <xdr:rowOff>50030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9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66557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66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159192</xdr:rowOff>
    </xdr:from>
    <xdr:to>
      <xdr:col>55</xdr:col>
      <xdr:colOff>0</xdr:colOff>
      <xdr:row>78</xdr:row>
      <xdr:rowOff>163468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32292"/>
          <a:ext cx="838200" cy="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159192</xdr:rowOff>
    </xdr:from>
    <xdr:to>
      <xdr:col>50</xdr:col>
      <xdr:colOff>114300</xdr:colOff>
      <xdr:row>78</xdr:row>
      <xdr:rowOff>168782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532292"/>
          <a:ext cx="889000" cy="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32173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57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102386</xdr:rowOff>
    </xdr:from>
    <xdr:to>
      <xdr:col>45</xdr:col>
      <xdr:colOff>177800</xdr:colOff>
      <xdr:row>78</xdr:row>
      <xdr:rowOff>168782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475486"/>
          <a:ext cx="889000" cy="6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59529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93242</xdr:rowOff>
    </xdr:from>
    <xdr:to>
      <xdr:col>41</xdr:col>
      <xdr:colOff>50800</xdr:colOff>
      <xdr:row>78</xdr:row>
      <xdr:rowOff>102386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6634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18062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56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9380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55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112668</xdr:rowOff>
    </xdr:from>
    <xdr:to>
      <xdr:col>55</xdr:col>
      <xdr:colOff>50800</xdr:colOff>
      <xdr:row>79</xdr:row>
      <xdr:rowOff>42818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8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78979</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5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108392</xdr:rowOff>
    </xdr:from>
    <xdr:to>
      <xdr:col>50</xdr:col>
      <xdr:colOff>165100</xdr:colOff>
      <xdr:row>79</xdr:row>
      <xdr:rowOff>38542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8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55069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25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117982</xdr:rowOff>
    </xdr:from>
    <xdr:to>
      <xdr:col>46</xdr:col>
      <xdr:colOff>38100</xdr:colOff>
      <xdr:row>79</xdr:row>
      <xdr:rowOff>48132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9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39259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8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51586</xdr:rowOff>
    </xdr:from>
    <xdr:to>
      <xdr:col>41</xdr:col>
      <xdr:colOff>101600</xdr:colOff>
      <xdr:row>78</xdr:row>
      <xdr:rowOff>153186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2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169713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19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42442</xdr:rowOff>
    </xdr:from>
    <xdr:to>
      <xdr:col>36</xdr:col>
      <xdr:colOff>165100</xdr:colOff>
      <xdr:row>78</xdr:row>
      <xdr:rowOff>144042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1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160569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19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5587</xdr:rowOff>
    </xdr:from>
    <xdr:to>
      <xdr:col>55</xdr:col>
      <xdr:colOff>0</xdr:colOff>
      <xdr:row>97</xdr:row>
      <xdr:rowOff>9021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36237"/>
          <a:ext cx="838200" cy="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8839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39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117084</xdr:rowOff>
    </xdr:from>
    <xdr:to>
      <xdr:col>50</xdr:col>
      <xdr:colOff>114300</xdr:colOff>
      <xdr:row>97</xdr:row>
      <xdr:rowOff>5587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576284"/>
          <a:ext cx="889000" cy="5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158070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7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30144</xdr:rowOff>
    </xdr:from>
    <xdr:to>
      <xdr:col>45</xdr:col>
      <xdr:colOff>177800</xdr:colOff>
      <xdr:row>96</xdr:row>
      <xdr:rowOff>117084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89344"/>
          <a:ext cx="889000" cy="8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129540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6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30144</xdr:rowOff>
    </xdr:from>
    <xdr:to>
      <xdr:col>41</xdr:col>
      <xdr:colOff>50800</xdr:colOff>
      <xdr:row>97</xdr:row>
      <xdr:rowOff>16340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489344"/>
          <a:ext cx="889000" cy="15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159914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79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158032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129671</xdr:rowOff>
    </xdr:from>
    <xdr:to>
      <xdr:col>55</xdr:col>
      <xdr:colOff>50800</xdr:colOff>
      <xdr:row>97</xdr:row>
      <xdr:rowOff>59821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8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152548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4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126237</xdr:rowOff>
    </xdr:from>
    <xdr:to>
      <xdr:col>50</xdr:col>
      <xdr:colOff>165100</xdr:colOff>
      <xdr:row>97</xdr:row>
      <xdr:rowOff>56387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8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72914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36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66284</xdr:rowOff>
    </xdr:from>
    <xdr:to>
      <xdr:col>46</xdr:col>
      <xdr:colOff>38100</xdr:colOff>
      <xdr:row>96</xdr:row>
      <xdr:rowOff>167884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2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12961</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30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150794</xdr:rowOff>
    </xdr:from>
    <xdr:to>
      <xdr:col>41</xdr:col>
      <xdr:colOff>101600</xdr:colOff>
      <xdr:row>96</xdr:row>
      <xdr:rowOff>80944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97471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21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136990</xdr:rowOff>
    </xdr:from>
    <xdr:to>
      <xdr:col>36</xdr:col>
      <xdr:colOff>165100</xdr:colOff>
      <xdr:row>97</xdr:row>
      <xdr:rowOff>67140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9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83667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37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816</xdr:rowOff>
    </xdr:from>
    <xdr:to>
      <xdr:col>85</xdr:col>
      <xdr:colOff>127000</xdr:colOff>
      <xdr:row>38</xdr:row>
      <xdr:rowOff>57742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344466"/>
          <a:ext cx="838200" cy="22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168446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12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57742</xdr:rowOff>
    </xdr:from>
    <xdr:to>
      <xdr:col>81</xdr:col>
      <xdr:colOff>50800</xdr:colOff>
      <xdr:row>38</xdr:row>
      <xdr:rowOff>115405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572842"/>
          <a:ext cx="889000" cy="5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117468</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632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41018</xdr:rowOff>
    </xdr:from>
    <xdr:to>
      <xdr:col>76</xdr:col>
      <xdr:colOff>114300</xdr:colOff>
      <xdr:row>38</xdr:row>
      <xdr:rowOff>115405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556118"/>
          <a:ext cx="889000" cy="7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156927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32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41018</xdr:rowOff>
    </xdr:from>
    <xdr:to>
      <xdr:col>71</xdr:col>
      <xdr:colOff>177800</xdr:colOff>
      <xdr:row>38</xdr:row>
      <xdr:rowOff>103618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556118"/>
          <a:ext cx="889000" cy="6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134339</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64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121466</xdr:rowOff>
    </xdr:from>
    <xdr:to>
      <xdr:col>85</xdr:col>
      <xdr:colOff>177800</xdr:colOff>
      <xdr:row>37</xdr:row>
      <xdr:rowOff>51616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29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144343</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14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6942</xdr:rowOff>
    </xdr:from>
    <xdr:to>
      <xdr:col>81</xdr:col>
      <xdr:colOff>101600</xdr:colOff>
      <xdr:row>38</xdr:row>
      <xdr:rowOff>108542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52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125069</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2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64605</xdr:rowOff>
    </xdr:from>
    <xdr:to>
      <xdr:col>76</xdr:col>
      <xdr:colOff>165100</xdr:colOff>
      <xdr:row>38</xdr:row>
      <xdr:rowOff>166205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5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157332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67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161668</xdr:rowOff>
    </xdr:from>
    <xdr:to>
      <xdr:col>72</xdr:col>
      <xdr:colOff>38100</xdr:colOff>
      <xdr:row>38</xdr:row>
      <xdr:rowOff>91818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0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108345</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28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52818</xdr:rowOff>
    </xdr:from>
    <xdr:to>
      <xdr:col>67</xdr:col>
      <xdr:colOff>101600</xdr:colOff>
      <xdr:row>38</xdr:row>
      <xdr:rowOff>154418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5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145545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66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136065</xdr:rowOff>
    </xdr:from>
    <xdr:to>
      <xdr:col>85</xdr:col>
      <xdr:colOff>127000</xdr:colOff>
      <xdr:row>74</xdr:row>
      <xdr:rowOff>149919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2823365"/>
          <a:ext cx="838200" cy="1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21232</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51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136065</xdr:rowOff>
    </xdr:from>
    <xdr:to>
      <xdr:col>81</xdr:col>
      <xdr:colOff>50800</xdr:colOff>
      <xdr:row>74</xdr:row>
      <xdr:rowOff>164563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2823365"/>
          <a:ext cx="889000" cy="2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132084</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316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147934</xdr:rowOff>
    </xdr:from>
    <xdr:to>
      <xdr:col>76</xdr:col>
      <xdr:colOff>114300</xdr:colOff>
      <xdr:row>74</xdr:row>
      <xdr:rowOff>164563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2835234"/>
          <a:ext cx="889000" cy="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150446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318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147934</xdr:rowOff>
    </xdr:from>
    <xdr:to>
      <xdr:col>71</xdr:col>
      <xdr:colOff>177800</xdr:colOff>
      <xdr:row>75</xdr:row>
      <xdr:rowOff>59768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2835234"/>
          <a:ext cx="889000" cy="8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864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320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9783</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21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99119</xdr:rowOff>
    </xdr:from>
    <xdr:to>
      <xdr:col>85</xdr:col>
      <xdr:colOff>177800</xdr:colOff>
      <xdr:row>75</xdr:row>
      <xdr:rowOff>29269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78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121996</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637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85265</xdr:rowOff>
    </xdr:from>
    <xdr:to>
      <xdr:col>81</xdr:col>
      <xdr:colOff>101600</xdr:colOff>
      <xdr:row>75</xdr:row>
      <xdr:rowOff>15415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77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31942</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254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113763</xdr:rowOff>
    </xdr:from>
    <xdr:to>
      <xdr:col>76</xdr:col>
      <xdr:colOff>165100</xdr:colOff>
      <xdr:row>75</xdr:row>
      <xdr:rowOff>43913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280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60440</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57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97134</xdr:rowOff>
    </xdr:from>
    <xdr:to>
      <xdr:col>72</xdr:col>
      <xdr:colOff>38100</xdr:colOff>
      <xdr:row>75</xdr:row>
      <xdr:rowOff>27284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78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73</xdr:row>
      <xdr:rowOff>43811</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255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8968</xdr:rowOff>
    </xdr:from>
    <xdr:to>
      <xdr:col>67</xdr:col>
      <xdr:colOff>101600</xdr:colOff>
      <xdr:row>75</xdr:row>
      <xdr:rowOff>110568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86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73</xdr:row>
      <xdr:rowOff>127095</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2642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77983</xdr:rowOff>
    </xdr:from>
    <xdr:to>
      <xdr:col>85</xdr:col>
      <xdr:colOff>127000</xdr:colOff>
      <xdr:row>98</xdr:row>
      <xdr:rowOff>159967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80083"/>
          <a:ext cx="838200" cy="8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92572</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894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34448</xdr:rowOff>
    </xdr:from>
    <xdr:to>
      <xdr:col>81</xdr:col>
      <xdr:colOff>50800</xdr:colOff>
      <xdr:row>98</xdr:row>
      <xdr:rowOff>159967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36548"/>
          <a:ext cx="889000" cy="12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40068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701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34448</xdr:rowOff>
    </xdr:from>
    <xdr:to>
      <xdr:col>76</xdr:col>
      <xdr:colOff>114300</xdr:colOff>
      <xdr:row>98</xdr:row>
      <xdr:rowOff>79273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36548"/>
          <a:ext cx="889000" cy="4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19347</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99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79273</xdr:rowOff>
    </xdr:from>
    <xdr:to>
      <xdr:col>71</xdr:col>
      <xdr:colOff>177800</xdr:colOff>
      <xdr:row>98</xdr:row>
      <xdr:rowOff>155846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81373"/>
          <a:ext cx="889000" cy="7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65800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703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90738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706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27183</xdr:rowOff>
    </xdr:from>
    <xdr:to>
      <xdr:col>85</xdr:col>
      <xdr:colOff>177800</xdr:colOff>
      <xdr:row>98</xdr:row>
      <xdr:rowOff>128783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2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50060</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8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109167</xdr:rowOff>
    </xdr:from>
    <xdr:to>
      <xdr:col>81</xdr:col>
      <xdr:colOff>101600</xdr:colOff>
      <xdr:row>99</xdr:row>
      <xdr:rowOff>39317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1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55844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68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155098</xdr:rowOff>
    </xdr:from>
    <xdr:to>
      <xdr:col>76</xdr:col>
      <xdr:colOff>165100</xdr:colOff>
      <xdr:row>98</xdr:row>
      <xdr:rowOff>85248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8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101775</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56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28473</xdr:rowOff>
    </xdr:from>
    <xdr:to>
      <xdr:col>72</xdr:col>
      <xdr:colOff>38100</xdr:colOff>
      <xdr:row>98</xdr:row>
      <xdr:rowOff>130073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146600</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605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105046</xdr:rowOff>
    </xdr:from>
    <xdr:to>
      <xdr:col>67</xdr:col>
      <xdr:colOff>101600</xdr:colOff>
      <xdr:row>99</xdr:row>
      <xdr:rowOff>35196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0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51723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68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57472</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572572"/>
          <a:ext cx="838200" cy="8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2415</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115016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8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117942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142836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154883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6672</xdr:rowOff>
    </xdr:from>
    <xdr:to>
      <xdr:col>116</xdr:col>
      <xdr:colOff>114300</xdr:colOff>
      <xdr:row>38</xdr:row>
      <xdr:rowOff>108272</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2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129414</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47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125812</xdr:rowOff>
    </xdr:from>
    <xdr:to>
      <xdr:col>116</xdr:col>
      <xdr:colOff>63500</xdr:colOff>
      <xdr:row>58</xdr:row>
      <xdr:rowOff>128041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069912"/>
          <a:ext cx="8382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88739</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032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128041</xdr:rowOff>
    </xdr:from>
    <xdr:to>
      <xdr:col>111</xdr:col>
      <xdr:colOff>177800</xdr:colOff>
      <xdr:row>58</xdr:row>
      <xdr:rowOff>131680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072141"/>
          <a:ext cx="8890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31837</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14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131680</xdr:rowOff>
    </xdr:from>
    <xdr:to>
      <xdr:col>107</xdr:col>
      <xdr:colOff>50800</xdr:colOff>
      <xdr:row>58</xdr:row>
      <xdr:rowOff>133052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07578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30027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4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133052</xdr:rowOff>
    </xdr:from>
    <xdr:to>
      <xdr:col>102</xdr:col>
      <xdr:colOff>114300</xdr:colOff>
      <xdr:row>58</xdr:row>
      <xdr:rowOff>134518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077152"/>
          <a:ext cx="889000" cy="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25093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14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34885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1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75012</xdr:rowOff>
    </xdr:from>
    <xdr:to>
      <xdr:col>116</xdr:col>
      <xdr:colOff>114300</xdr:colOff>
      <xdr:row>59</xdr:row>
      <xdr:rowOff>5162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1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34389</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0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77241</xdr:rowOff>
    </xdr:from>
    <xdr:to>
      <xdr:col>112</xdr:col>
      <xdr:colOff>38100</xdr:colOff>
      <xdr:row>59</xdr:row>
      <xdr:rowOff>7391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23918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79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80880</xdr:rowOff>
    </xdr:from>
    <xdr:to>
      <xdr:col>107</xdr:col>
      <xdr:colOff>101600</xdr:colOff>
      <xdr:row>59</xdr:row>
      <xdr:rowOff>11030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2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27557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80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82252</xdr:rowOff>
    </xdr:from>
    <xdr:to>
      <xdr:col>102</xdr:col>
      <xdr:colOff>165100</xdr:colOff>
      <xdr:row>59</xdr:row>
      <xdr:rowOff>12402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2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28929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0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83718</xdr:rowOff>
    </xdr:from>
    <xdr:to>
      <xdr:col>98</xdr:col>
      <xdr:colOff>38100</xdr:colOff>
      <xdr:row>59</xdr:row>
      <xdr:rowOff>13868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30395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80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68</xdr:rowOff>
    </xdr:from>
    <xdr:to>
      <xdr:col>116</xdr:col>
      <xdr:colOff>63500</xdr:colOff>
      <xdr:row>76</xdr:row>
      <xdr:rowOff>52974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3030268"/>
          <a:ext cx="838200" cy="5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91450</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12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41151</xdr:rowOff>
    </xdr:from>
    <xdr:to>
      <xdr:col>111</xdr:col>
      <xdr:colOff>177800</xdr:colOff>
      <xdr:row>76</xdr:row>
      <xdr:rowOff>52974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3071351"/>
          <a:ext cx="889000" cy="1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15577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21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41151</xdr:rowOff>
    </xdr:from>
    <xdr:to>
      <xdr:col>107</xdr:col>
      <xdr:colOff>50800</xdr:colOff>
      <xdr:row>76</xdr:row>
      <xdr:rowOff>84193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3071351"/>
          <a:ext cx="889000" cy="4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49137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25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27958</xdr:rowOff>
    </xdr:from>
    <xdr:to>
      <xdr:col>102</xdr:col>
      <xdr:colOff>114300</xdr:colOff>
      <xdr:row>76</xdr:row>
      <xdr:rowOff>84193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2715258"/>
          <a:ext cx="889000" cy="39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43063</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24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120719</xdr:rowOff>
    </xdr:from>
    <xdr:to>
      <xdr:col>116</xdr:col>
      <xdr:colOff>114300</xdr:colOff>
      <xdr:row>76</xdr:row>
      <xdr:rowOff>50868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9794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143596</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83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2174</xdr:rowOff>
    </xdr:from>
    <xdr:to>
      <xdr:col>112</xdr:col>
      <xdr:colOff>38100</xdr:colOff>
      <xdr:row>76</xdr:row>
      <xdr:rowOff>103774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03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120301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80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161801</xdr:rowOff>
    </xdr:from>
    <xdr:to>
      <xdr:col>107</xdr:col>
      <xdr:colOff>101600</xdr:colOff>
      <xdr:row>76</xdr:row>
      <xdr:rowOff>91951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02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108479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79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33393</xdr:rowOff>
    </xdr:from>
    <xdr:to>
      <xdr:col>102</xdr:col>
      <xdr:colOff>165100</xdr:colOff>
      <xdr:row>76</xdr:row>
      <xdr:rowOff>134993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06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151521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83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148608</xdr:rowOff>
    </xdr:from>
    <xdr:to>
      <xdr:col>98</xdr:col>
      <xdr:colOff>38100</xdr:colOff>
      <xdr:row>74</xdr:row>
      <xdr:rowOff>78758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66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95285</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56795" y="1243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歳出決算総額は、住民一人当たり</a:t>
          </a:r>
          <a:r>
            <a:rPr kumimoji="1" lang="en-US" altLang="ja-JP" sz="1100">
              <a:solidFill>
                <a:sysClr val="windowText" lastClr="000000"/>
              </a:solidFill>
              <a:effectLst/>
              <a:latin typeface="+mn-lt"/>
              <a:ea typeface="+mn-ea"/>
              <a:cs typeface="+mn-cs"/>
            </a:rPr>
            <a:t>1,280</a:t>
          </a:r>
          <a:r>
            <a:rPr kumimoji="1" lang="ja-JP" altLang="ja-JP" sz="1100">
              <a:solidFill>
                <a:sysClr val="windowText" lastClr="000000"/>
              </a:solidFill>
              <a:effectLst/>
              <a:latin typeface="+mn-lt"/>
              <a:ea typeface="+mn-ea"/>
              <a:cs typeface="+mn-cs"/>
            </a:rPr>
            <a:t>千円となっている。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類似団体内順位でみると</a:t>
          </a:r>
          <a:r>
            <a:rPr kumimoji="1" lang="ja-JP" altLang="en-US" sz="1100">
              <a:solidFill>
                <a:sysClr val="windowText" lastClr="000000"/>
              </a:solidFill>
              <a:effectLst/>
              <a:latin typeface="+mn-lt"/>
              <a:ea typeface="+mn-ea"/>
              <a:cs typeface="+mn-cs"/>
            </a:rPr>
            <a:t>普通建設事業費</a:t>
          </a:r>
          <a:r>
            <a:rPr kumimoji="1" lang="ja-JP" altLang="ja-JP" sz="1100">
              <a:solidFill>
                <a:sysClr val="windowText" lastClr="000000"/>
              </a:solidFill>
              <a:effectLst/>
              <a:latin typeface="+mn-lt"/>
              <a:ea typeface="+mn-ea"/>
              <a:cs typeface="+mn-cs"/>
            </a:rPr>
            <a:t>以外の項目で、</a:t>
          </a:r>
          <a:r>
            <a:rPr kumimoji="1" lang="en-US" altLang="ja-JP" sz="1100">
              <a:solidFill>
                <a:sysClr val="windowText" lastClr="000000"/>
              </a:solidFill>
              <a:effectLst/>
              <a:latin typeface="+mn-lt"/>
              <a:ea typeface="+mn-ea"/>
              <a:cs typeface="+mn-cs"/>
            </a:rPr>
            <a:t>81</a:t>
          </a:r>
          <a:r>
            <a:rPr kumimoji="1" lang="ja-JP" altLang="ja-JP" sz="1100">
              <a:solidFill>
                <a:sysClr val="windowText" lastClr="000000"/>
              </a:solidFill>
              <a:effectLst/>
              <a:latin typeface="+mn-lt"/>
              <a:ea typeface="+mn-ea"/>
              <a:cs typeface="+mn-cs"/>
            </a:rPr>
            <a:t>団体中</a:t>
          </a:r>
          <a:r>
            <a:rPr kumimoji="1" lang="en-US" altLang="ja-JP" sz="1100">
              <a:solidFill>
                <a:sysClr val="windowText" lastClr="000000"/>
              </a:solidFill>
              <a:effectLst/>
              <a:latin typeface="+mn-lt"/>
              <a:ea typeface="+mn-ea"/>
              <a:cs typeface="+mn-cs"/>
            </a:rPr>
            <a:t>30</a:t>
          </a:r>
          <a:r>
            <a:rPr kumimoji="1" lang="ja-JP" altLang="ja-JP" sz="1100">
              <a:solidFill>
                <a:sysClr val="windowText" lastClr="000000"/>
              </a:solidFill>
              <a:effectLst/>
              <a:latin typeface="+mn-lt"/>
              <a:ea typeface="+mn-ea"/>
              <a:cs typeface="+mn-cs"/>
            </a:rPr>
            <a:t>位以内と高くなっている。特に維持補修費と公債費は全国及び福島県、類似団体平均と比べ</a:t>
          </a:r>
          <a:r>
            <a:rPr kumimoji="1" lang="ja-JP" altLang="en-US" sz="1100">
              <a:solidFill>
                <a:sysClr val="windowText" lastClr="000000"/>
              </a:solidFill>
              <a:effectLst/>
              <a:latin typeface="+mn-lt"/>
              <a:ea typeface="+mn-ea"/>
              <a:cs typeface="+mn-cs"/>
            </a:rPr>
            <a:t>約</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倍近く</a:t>
          </a:r>
          <a:r>
            <a:rPr kumimoji="1" lang="ja-JP" altLang="ja-JP" sz="1100">
              <a:solidFill>
                <a:sysClr val="windowText" lastClr="000000"/>
              </a:solidFill>
              <a:effectLst/>
              <a:latin typeface="+mn-lt"/>
              <a:ea typeface="+mn-ea"/>
              <a:cs typeface="+mn-cs"/>
            </a:rPr>
            <a:t>高い値となっており、維持補修費では除雪関係経費の計上、公債費では町道整備などの既存施設の更新事業（「普通建設事業費（うち更新整備）」）を継続的に実施する財源として地方債を活用することから、高くなる傾向がある。</a:t>
          </a:r>
          <a:r>
            <a:rPr kumimoji="1" lang="ja-JP" altLang="en-US" sz="1100">
              <a:solidFill>
                <a:sysClr val="windowText" lastClr="000000"/>
              </a:solidFill>
              <a:effectLst/>
              <a:latin typeface="+mn-lt"/>
              <a:ea typeface="+mn-ea"/>
              <a:cs typeface="+mn-cs"/>
            </a:rPr>
            <a:t>また、令和</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年</a:t>
          </a:r>
          <a:r>
            <a:rPr kumimoji="1" lang="en-US" altLang="ja-JP" sz="1100">
              <a:solidFill>
                <a:sysClr val="windowText" lastClr="000000"/>
              </a:solidFill>
              <a:effectLst/>
              <a:latin typeface="+mn-lt"/>
              <a:ea typeface="+mn-ea"/>
              <a:cs typeface="+mn-cs"/>
            </a:rPr>
            <a:t>8</a:t>
          </a:r>
          <a:r>
            <a:rPr kumimoji="1" lang="ja-JP" altLang="en-US" sz="1100">
              <a:solidFill>
                <a:sysClr val="windowText" lastClr="000000"/>
              </a:solidFill>
              <a:effectLst/>
              <a:latin typeface="+mn-lt"/>
              <a:ea typeface="+mn-ea"/>
              <a:cs typeface="+mn-cs"/>
            </a:rPr>
            <a:t>月発生豪雨災害の被災箇所復旧のため、災害復旧事業費が対前年比で約</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倍の支出となっている。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本町では、特に公債費などの義務的経費の支出と普通建設事業などの投資的経費の支出が重なっている状況にあり、今後公債費の抑制などの対策が必要となってくるが、現状では行政に求められる課題に対応するため、必要な事業展開を実施することが急務であることから、過度にならないようバランスをとりながら事業を実施する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その中にあっても、財政運営の弾力化を持たせるための財政調整基金等への積み立ても実施し、中長期的な視点を持った行政運営に努めている。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5,560
5,518
298.18
7,498,046
7,116,142
334,023
3,807,471
6,525,110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78.2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164338</xdr:rowOff>
    </xdr:from>
    <xdr:to>
      <xdr:col>24</xdr:col>
      <xdr:colOff>63500</xdr:colOff>
      <xdr:row>33</xdr:row>
      <xdr:rowOff>2413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650738"/>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4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164338</xdr:rowOff>
    </xdr:from>
    <xdr:to>
      <xdr:col>19</xdr:col>
      <xdr:colOff>177800</xdr:colOff>
      <xdr:row>33</xdr:row>
      <xdr:rowOff>135255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650738"/>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116222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135255</xdr:rowOff>
    </xdr:from>
    <xdr:to>
      <xdr:col>15</xdr:col>
      <xdr:colOff>50800</xdr:colOff>
      <xdr:row>33</xdr:row>
      <xdr:rowOff>145034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793105"/>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159402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11176</xdr:rowOff>
    </xdr:from>
    <xdr:to>
      <xdr:col>10</xdr:col>
      <xdr:colOff>114300</xdr:colOff>
      <xdr:row>33</xdr:row>
      <xdr:rowOff>145034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69026"/>
          <a:ext cx="889000" cy="13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9923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144416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123063</xdr:rowOff>
    </xdr:from>
    <xdr:to>
      <xdr:col>24</xdr:col>
      <xdr:colOff>114300</xdr:colOff>
      <xdr:row>33</xdr:row>
      <xdr:rowOff>53213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0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145940</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6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113538</xdr:rowOff>
    </xdr:from>
    <xdr:to>
      <xdr:col>20</xdr:col>
      <xdr:colOff>38100</xdr:colOff>
      <xdr:row>33</xdr:row>
      <xdr:rowOff>43688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9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60215</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37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84455</xdr:rowOff>
    </xdr:from>
    <xdr:to>
      <xdr:col>15</xdr:col>
      <xdr:colOff>101600</xdr:colOff>
      <xdr:row>34</xdr:row>
      <xdr:rowOff>14605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31132</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51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94234</xdr:rowOff>
    </xdr:from>
    <xdr:to>
      <xdr:col>10</xdr:col>
      <xdr:colOff>165100</xdr:colOff>
      <xdr:row>34</xdr:row>
      <xdr:rowOff>24384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5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40911</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52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131826</xdr:rowOff>
    </xdr:from>
    <xdr:to>
      <xdr:col>6</xdr:col>
      <xdr:colOff>38100</xdr:colOff>
      <xdr:row>33</xdr:row>
      <xdr:rowOff>61976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78503</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39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147782</xdr:rowOff>
    </xdr:from>
    <xdr:to>
      <xdr:col>24</xdr:col>
      <xdr:colOff>63500</xdr:colOff>
      <xdr:row>58</xdr:row>
      <xdr:rowOff>12106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920432"/>
          <a:ext cx="838200" cy="3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145298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917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144001</xdr:rowOff>
    </xdr:from>
    <xdr:to>
      <xdr:col>19</xdr:col>
      <xdr:colOff>177800</xdr:colOff>
      <xdr:row>58</xdr:row>
      <xdr:rowOff>12106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16651"/>
          <a:ext cx="889000" cy="3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95118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114988</xdr:rowOff>
    </xdr:from>
    <xdr:to>
      <xdr:col>15</xdr:col>
      <xdr:colOff>50800</xdr:colOff>
      <xdr:row>57</xdr:row>
      <xdr:rowOff>144001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887638"/>
          <a:ext cx="889000" cy="2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90740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114988</xdr:rowOff>
    </xdr:from>
    <xdr:to>
      <xdr:col>10</xdr:col>
      <xdr:colOff>114300</xdr:colOff>
      <xdr:row>58</xdr:row>
      <xdr:rowOff>22427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887638"/>
          <a:ext cx="889000" cy="7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61638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122903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1006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96982</xdr:rowOff>
    </xdr:from>
    <xdr:to>
      <xdr:col>24</xdr:col>
      <xdr:colOff>114300</xdr:colOff>
      <xdr:row>58</xdr:row>
      <xdr:rowOff>27132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6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119859</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132756</xdr:rowOff>
    </xdr:from>
    <xdr:to>
      <xdr:col>20</xdr:col>
      <xdr:colOff>38100</xdr:colOff>
      <xdr:row>58</xdr:row>
      <xdr:rowOff>62906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0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79433</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68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93201</xdr:rowOff>
    </xdr:from>
    <xdr:to>
      <xdr:col>15</xdr:col>
      <xdr:colOff>101600</xdr:colOff>
      <xdr:row>58</xdr:row>
      <xdr:rowOff>23351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39878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4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64188</xdr:rowOff>
    </xdr:from>
    <xdr:to>
      <xdr:col>10</xdr:col>
      <xdr:colOff>165100</xdr:colOff>
      <xdr:row>57</xdr:row>
      <xdr:rowOff>165788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10865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1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143077</xdr:rowOff>
    </xdr:from>
    <xdr:to>
      <xdr:col>6</xdr:col>
      <xdr:colOff>38100</xdr:colOff>
      <xdr:row>58</xdr:row>
      <xdr:rowOff>73227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1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89754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69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60</xdr:rowOff>
    </xdr:from>
    <xdr:to>
      <xdr:col>24</xdr:col>
      <xdr:colOff>63500</xdr:colOff>
      <xdr:row>75</xdr:row>
      <xdr:rowOff>11009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2858810"/>
          <a:ext cx="838200" cy="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119356</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0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143386</xdr:rowOff>
    </xdr:from>
    <xdr:to>
      <xdr:col>19</xdr:col>
      <xdr:colOff>177800</xdr:colOff>
      <xdr:row>75</xdr:row>
      <xdr:rowOff>11009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2908300" y="12830686"/>
          <a:ext cx="889000" cy="3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108407</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96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143386</xdr:rowOff>
    </xdr:from>
    <xdr:to>
      <xdr:col>15</xdr:col>
      <xdr:colOff>50800</xdr:colOff>
      <xdr:row>75</xdr:row>
      <xdr:rowOff>29338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2830686"/>
          <a:ext cx="889000" cy="5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79443</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93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29338</xdr:rowOff>
    </xdr:from>
    <xdr:to>
      <xdr:col>10</xdr:col>
      <xdr:colOff>114300</xdr:colOff>
      <xdr:row>76</xdr:row>
      <xdr:rowOff>11449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2888088"/>
          <a:ext cx="889000" cy="15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23527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05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74142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120710</xdr:rowOff>
    </xdr:from>
    <xdr:to>
      <xdr:col>24</xdr:col>
      <xdr:colOff>114300</xdr:colOff>
      <xdr:row>75</xdr:row>
      <xdr:rowOff>50860</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80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143587</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659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131659</xdr:rowOff>
    </xdr:from>
    <xdr:to>
      <xdr:col>20</xdr:col>
      <xdr:colOff>38100</xdr:colOff>
      <xdr:row>75</xdr:row>
      <xdr:rowOff>61809</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281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78336</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2594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92586</xdr:rowOff>
    </xdr:from>
    <xdr:to>
      <xdr:col>15</xdr:col>
      <xdr:colOff>101600</xdr:colOff>
      <xdr:row>75</xdr:row>
      <xdr:rowOff>22736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27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39263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55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149988</xdr:rowOff>
    </xdr:from>
    <xdr:to>
      <xdr:col>10</xdr:col>
      <xdr:colOff>165100</xdr:colOff>
      <xdr:row>75</xdr:row>
      <xdr:rowOff>80138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28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96665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61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132100</xdr:rowOff>
    </xdr:from>
    <xdr:to>
      <xdr:col>6</xdr:col>
      <xdr:colOff>38100</xdr:colOff>
      <xdr:row>76</xdr:row>
      <xdr:rowOff>62250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53376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08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129177</xdr:rowOff>
    </xdr:from>
    <xdr:to>
      <xdr:col>24</xdr:col>
      <xdr:colOff>63500</xdr:colOff>
      <xdr:row>94</xdr:row>
      <xdr:rowOff>158345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245477"/>
          <a:ext cx="838200" cy="29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74604</xdr:rowOff>
    </xdr:from>
    <xdr:ext cx="534377"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362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146794</xdr:rowOff>
    </xdr:from>
    <xdr:to>
      <xdr:col>19</xdr:col>
      <xdr:colOff>177800</xdr:colOff>
      <xdr:row>94</xdr:row>
      <xdr:rowOff>158345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263094"/>
          <a:ext cx="889000" cy="1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10603</xdr:rowOff>
    </xdr:from>
    <xdr:ext cx="534377"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530111" y="164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146794</xdr:rowOff>
    </xdr:from>
    <xdr:to>
      <xdr:col>15</xdr:col>
      <xdr:colOff>50800</xdr:colOff>
      <xdr:row>95</xdr:row>
      <xdr:rowOff>81468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263094"/>
          <a:ext cx="889000" cy="106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31261</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81468</xdr:rowOff>
    </xdr:from>
    <xdr:to>
      <xdr:col>10</xdr:col>
      <xdr:colOff>114300</xdr:colOff>
      <xdr:row>95</xdr:row>
      <xdr:rowOff>149309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369218"/>
          <a:ext cx="889000" cy="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76029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53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109191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56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78377</xdr:rowOff>
    </xdr:from>
    <xdr:to>
      <xdr:col>24</xdr:col>
      <xdr:colOff>114300</xdr:colOff>
      <xdr:row>95</xdr:row>
      <xdr:rowOff>8527</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19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101254</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04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107545</xdr:rowOff>
    </xdr:from>
    <xdr:to>
      <xdr:col>20</xdr:col>
      <xdr:colOff>38100</xdr:colOff>
      <xdr:row>95</xdr:row>
      <xdr:rowOff>37695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22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54222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59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95994</xdr:rowOff>
    </xdr:from>
    <xdr:to>
      <xdr:col>15</xdr:col>
      <xdr:colOff>101600</xdr:colOff>
      <xdr:row>95</xdr:row>
      <xdr:rowOff>26144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21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42671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30668</xdr:rowOff>
    </xdr:from>
    <xdr:to>
      <xdr:col>10</xdr:col>
      <xdr:colOff>165100</xdr:colOff>
      <xdr:row>95</xdr:row>
      <xdr:rowOff>132268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31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148795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09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98509</xdr:rowOff>
    </xdr:from>
    <xdr:to>
      <xdr:col>6</xdr:col>
      <xdr:colOff>38100</xdr:colOff>
      <xdr:row>96</xdr:row>
      <xdr:rowOff>28659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45186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16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132842</xdr:rowOff>
    </xdr:from>
    <xdr:to>
      <xdr:col>55</xdr:col>
      <xdr:colOff>0</xdr:colOff>
      <xdr:row>38</xdr:row>
      <xdr:rowOff>133756</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9639300" y="6647942"/>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110863</xdr:rowOff>
    </xdr:from>
    <xdr:ext cx="378565"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283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133299</xdr:rowOff>
    </xdr:from>
    <xdr:to>
      <xdr:col>50</xdr:col>
      <xdr:colOff>114300</xdr:colOff>
      <xdr:row>38</xdr:row>
      <xdr:rowOff>133756</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8750300" y="664839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37863</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50017" y="6210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19914</xdr:rowOff>
    </xdr:from>
    <xdr:to>
      <xdr:col>45</xdr:col>
      <xdr:colOff>177800</xdr:colOff>
      <xdr:row>38</xdr:row>
      <xdr:rowOff>133299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7861300" y="6363564"/>
          <a:ext cx="889000" cy="28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19914</xdr:rowOff>
    </xdr:from>
    <xdr:to>
      <xdr:col>41</xdr:col>
      <xdr:colOff>50800</xdr:colOff>
      <xdr:row>38</xdr:row>
      <xdr:rowOff>128270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6972300" y="6363564"/>
          <a:ext cx="889000" cy="27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161053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72017" y="6504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82042</xdr:rowOff>
    </xdr:from>
    <xdr:to>
      <xdr:col>55</xdr:col>
      <xdr:colOff>50800</xdr:colOff>
      <xdr:row>39</xdr:row>
      <xdr:rowOff>12192</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168419</xdr:rowOff>
    </xdr:from>
    <xdr:ext cx="313932"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512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82956</xdr:rowOff>
    </xdr:from>
    <xdr:to>
      <xdr:col>50</xdr:col>
      <xdr:colOff>165100</xdr:colOff>
      <xdr:row>39</xdr:row>
      <xdr:rowOff>13106</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59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4233</xdr:rowOff>
    </xdr:from>
    <xdr:ext cx="313932"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82333" y="6690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82499</xdr:rowOff>
    </xdr:from>
    <xdr:to>
      <xdr:col>46</xdr:col>
      <xdr:colOff>38100</xdr:colOff>
      <xdr:row>39</xdr:row>
      <xdr:rowOff>12649</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59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3776</xdr:rowOff>
    </xdr:from>
    <xdr:ext cx="313932"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93333" y="66903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140564</xdr:rowOff>
    </xdr:from>
    <xdr:to>
      <xdr:col>41</xdr:col>
      <xdr:colOff>101600</xdr:colOff>
      <xdr:row>37</xdr:row>
      <xdr:rowOff>70714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3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87241</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087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77470</xdr:rowOff>
    </xdr:from>
    <xdr:to>
      <xdr:col>36</xdr:col>
      <xdr:colOff>165100</xdr:colOff>
      <xdr:row>39</xdr:row>
      <xdr:rowOff>7620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38</xdr:row>
      <xdr:rowOff>170197</xdr:rowOff>
    </xdr:from>
    <xdr:ext cx="313932"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815333" y="66852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28959</xdr:rowOff>
    </xdr:from>
    <xdr:to>
      <xdr:col>55</xdr:col>
      <xdr:colOff>0</xdr:colOff>
      <xdr:row>54</xdr:row>
      <xdr:rowOff>29416</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639300" y="928725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56865</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658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29416</xdr:rowOff>
    </xdr:from>
    <xdr:to>
      <xdr:col>50</xdr:col>
      <xdr:colOff>114300</xdr:colOff>
      <xdr:row>54</xdr:row>
      <xdr:rowOff>60048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9287716"/>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157121</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72111" y="97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60048</xdr:rowOff>
    </xdr:from>
    <xdr:to>
      <xdr:col>45</xdr:col>
      <xdr:colOff>177800</xdr:colOff>
      <xdr:row>55</xdr:row>
      <xdr:rowOff>77254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7861300" y="9318348"/>
          <a:ext cx="889000" cy="188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159643</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76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77254</xdr:rowOff>
    </xdr:from>
    <xdr:to>
      <xdr:col>41</xdr:col>
      <xdr:colOff>50800</xdr:colOff>
      <xdr:row>55</xdr:row>
      <xdr:rowOff>93241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6972300" y="9507004"/>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17042</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35034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80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149609</xdr:rowOff>
    </xdr:from>
    <xdr:to>
      <xdr:col>55</xdr:col>
      <xdr:colOff>50800</xdr:colOff>
      <xdr:row>54</xdr:row>
      <xdr:rowOff>79759</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23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1036</xdr:rowOff>
    </xdr:from>
    <xdr:ext cx="599010"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087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150066</xdr:rowOff>
    </xdr:from>
    <xdr:to>
      <xdr:col>50</xdr:col>
      <xdr:colOff>165100</xdr:colOff>
      <xdr:row>54</xdr:row>
      <xdr:rowOff>80216</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23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96743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39795" y="901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9248</xdr:rowOff>
    </xdr:from>
    <xdr:to>
      <xdr:col>46</xdr:col>
      <xdr:colOff>38100</xdr:colOff>
      <xdr:row>54</xdr:row>
      <xdr:rowOff>110848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26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127375</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50795" y="9042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26454</xdr:rowOff>
    </xdr:from>
    <xdr:to>
      <xdr:col>41</xdr:col>
      <xdr:colOff>101600</xdr:colOff>
      <xdr:row>55</xdr:row>
      <xdr:rowOff>128054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45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144581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23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42441</xdr:rowOff>
    </xdr:from>
    <xdr:to>
      <xdr:col>36</xdr:col>
      <xdr:colOff>165100</xdr:colOff>
      <xdr:row>55</xdr:row>
      <xdr:rowOff>144041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47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160568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24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a:extLst>
            <a:ext uri="{FF2B5EF4-FFF2-40B4-BE49-F238E27FC236}">
              <a16:creationId xmlns:a16="http://schemas.microsoft.com/office/drawing/2014/main" id="{00000000-0008-0000-0700-000086010000}"/>
            </a:ext>
          </a:extLst>
        </xdr:cNvPr>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a:extLst>
            <a:ext uri="{FF2B5EF4-FFF2-40B4-BE49-F238E27FC236}">
              <a16:creationId xmlns:a16="http://schemas.microsoft.com/office/drawing/2014/main" id="{00000000-0008-0000-0700-000088010000}"/>
            </a:ext>
          </a:extLst>
        </xdr:cNvPr>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42418</xdr:rowOff>
    </xdr:from>
    <xdr:to>
      <xdr:col>55</xdr:col>
      <xdr:colOff>0</xdr:colOff>
      <xdr:row>77</xdr:row>
      <xdr:rowOff>94365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9639300" y="13244068"/>
          <a:ext cx="838200" cy="5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149514</xdr:rowOff>
    </xdr:from>
    <xdr:ext cx="534377" cy="259045"/>
    <xdr:sp macro="" textlink="">
      <xdr:nvSpPr>
        <xdr:cNvPr id="395" name="商工費平均値テキスト">
          <a:extLst>
            <a:ext uri="{FF2B5EF4-FFF2-40B4-BE49-F238E27FC236}">
              <a16:creationId xmlns:a16="http://schemas.microsoft.com/office/drawing/2014/main" id="{00000000-0008-0000-0700-00008B010000}"/>
            </a:ext>
          </a:extLst>
        </xdr:cNvPr>
        <xdr:cNvSpPr txBox="1"/>
      </xdr:nvSpPr>
      <xdr:spPr>
        <a:xfrm>
          <a:off x="10528300" y="13008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a:extLst>
            <a:ext uri="{FF2B5EF4-FFF2-40B4-BE49-F238E27FC236}">
              <a16:creationId xmlns:a16="http://schemas.microsoft.com/office/drawing/2014/main" id="{00000000-0008-0000-0700-00008C010000}"/>
            </a:ext>
          </a:extLst>
        </xdr:cNvPr>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42418</xdr:rowOff>
    </xdr:from>
    <xdr:to>
      <xdr:col>50</xdr:col>
      <xdr:colOff>114300</xdr:colOff>
      <xdr:row>77</xdr:row>
      <xdr:rowOff>115560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8750300" y="13244068"/>
          <a:ext cx="889000" cy="7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64390</xdr:rowOff>
    </xdr:from>
    <xdr:ext cx="534377"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9372111" y="1292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3097</xdr:rowOff>
    </xdr:from>
    <xdr:to>
      <xdr:col>45</xdr:col>
      <xdr:colOff>177800</xdr:colOff>
      <xdr:row>77</xdr:row>
      <xdr:rowOff>115560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7861300" y="13204747"/>
          <a:ext cx="889000" cy="112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81096</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8483111" y="129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3097</xdr:rowOff>
    </xdr:from>
    <xdr:to>
      <xdr:col>41</xdr:col>
      <xdr:colOff>50800</xdr:colOff>
      <xdr:row>77</xdr:row>
      <xdr:rowOff>154907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6972300" y="13204747"/>
          <a:ext cx="889000" cy="15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64456</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7594111" y="1326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40533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705111" y="130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43565</xdr:rowOff>
    </xdr:from>
    <xdr:to>
      <xdr:col>55</xdr:col>
      <xdr:colOff>50800</xdr:colOff>
      <xdr:row>77</xdr:row>
      <xdr:rowOff>145165</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10426700" y="1324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21992</xdr:rowOff>
    </xdr:from>
    <xdr:ext cx="534377" cy="259045"/>
    <xdr:sp macro="" textlink="">
      <xdr:nvSpPr>
        <xdr:cNvPr id="414" name="商工費該当値テキスト">
          <a:extLst>
            <a:ext uri="{FF2B5EF4-FFF2-40B4-BE49-F238E27FC236}">
              <a16:creationId xmlns:a16="http://schemas.microsoft.com/office/drawing/2014/main" id="{00000000-0008-0000-0700-00009E010000}"/>
            </a:ext>
          </a:extLst>
        </xdr:cNvPr>
        <xdr:cNvSpPr txBox="1"/>
      </xdr:nvSpPr>
      <xdr:spPr>
        <a:xfrm>
          <a:off x="10528300" y="1322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163068</xdr:rowOff>
    </xdr:from>
    <xdr:to>
      <xdr:col>50</xdr:col>
      <xdr:colOff>165100</xdr:colOff>
      <xdr:row>77</xdr:row>
      <xdr:rowOff>93218</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95885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84345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372111" y="1328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64760</xdr:rowOff>
    </xdr:from>
    <xdr:to>
      <xdr:col>46</xdr:col>
      <xdr:colOff>38100</xdr:colOff>
      <xdr:row>77</xdr:row>
      <xdr:rowOff>166360</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8699500" y="1326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157487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83111" y="1335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123747</xdr:rowOff>
    </xdr:from>
    <xdr:to>
      <xdr:col>41</xdr:col>
      <xdr:colOff>101600</xdr:colOff>
      <xdr:row>77</xdr:row>
      <xdr:rowOff>53897</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7810500" y="1315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70424</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92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104107</xdr:rowOff>
    </xdr:from>
    <xdr:to>
      <xdr:col>36</xdr:col>
      <xdr:colOff>165100</xdr:colOff>
      <xdr:row>78</xdr:row>
      <xdr:rowOff>34257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6921500" y="133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25384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39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104212</xdr:rowOff>
    </xdr:from>
    <xdr:to>
      <xdr:col>55</xdr:col>
      <xdr:colOff>0</xdr:colOff>
      <xdr:row>97</xdr:row>
      <xdr:rowOff>134156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9639300" y="16734862"/>
          <a:ext cx="838200" cy="2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131656</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762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104212</xdr:rowOff>
    </xdr:from>
    <xdr:to>
      <xdr:col>50</xdr:col>
      <xdr:colOff>114300</xdr:colOff>
      <xdr:row>97</xdr:row>
      <xdr:rowOff>115216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8750300" y="16734862"/>
          <a:ext cx="889000" cy="1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85230</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88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115216</xdr:rowOff>
    </xdr:from>
    <xdr:to>
      <xdr:col>45</xdr:col>
      <xdr:colOff>177800</xdr:colOff>
      <xdr:row>97</xdr:row>
      <xdr:rowOff>122082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7861300" y="16745866"/>
          <a:ext cx="889000" cy="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78057</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88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122082</xdr:rowOff>
    </xdr:from>
    <xdr:to>
      <xdr:col>41</xdr:col>
      <xdr:colOff>50800</xdr:colOff>
      <xdr:row>97</xdr:row>
      <xdr:rowOff>168563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6972300" y="16752732"/>
          <a:ext cx="889000" cy="46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84180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88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90758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89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83356</xdr:rowOff>
    </xdr:from>
    <xdr:to>
      <xdr:col>55</xdr:col>
      <xdr:colOff>50800</xdr:colOff>
      <xdr:row>98</xdr:row>
      <xdr:rowOff>13506</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71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106233</xdr:rowOff>
    </xdr:from>
    <xdr:ext cx="599010"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565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53412</xdr:rowOff>
    </xdr:from>
    <xdr:to>
      <xdr:col>50</xdr:col>
      <xdr:colOff>165100</xdr:colOff>
      <xdr:row>97</xdr:row>
      <xdr:rowOff>155012</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68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39795" y="16459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64416</xdr:rowOff>
    </xdr:from>
    <xdr:to>
      <xdr:col>46</xdr:col>
      <xdr:colOff>38100</xdr:colOff>
      <xdr:row>97</xdr:row>
      <xdr:rowOff>166016</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69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11093</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50795" y="1647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71282</xdr:rowOff>
    </xdr:from>
    <xdr:to>
      <xdr:col>41</xdr:col>
      <xdr:colOff>101600</xdr:colOff>
      <xdr:row>98</xdr:row>
      <xdr:rowOff>1432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70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17959</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61795" y="1647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117763</xdr:rowOff>
    </xdr:from>
    <xdr:to>
      <xdr:col>36</xdr:col>
      <xdr:colOff>165100</xdr:colOff>
      <xdr:row>98</xdr:row>
      <xdr:rowOff>47913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74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64440</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672795" y="1652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23049</xdr:rowOff>
    </xdr:from>
    <xdr:to>
      <xdr:col>85</xdr:col>
      <xdr:colOff>127000</xdr:colOff>
      <xdr:row>36</xdr:row>
      <xdr:rowOff>80705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195249"/>
          <a:ext cx="838200" cy="5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114582</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45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80705</xdr:rowOff>
    </xdr:from>
    <xdr:to>
      <xdr:col>81</xdr:col>
      <xdr:colOff>50800</xdr:colOff>
      <xdr:row>37</xdr:row>
      <xdr:rowOff>111207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4592300" y="6252905"/>
          <a:ext cx="889000" cy="20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70528</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58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87710</xdr:rowOff>
    </xdr:from>
    <xdr:to>
      <xdr:col>76</xdr:col>
      <xdr:colOff>114300</xdr:colOff>
      <xdr:row>37</xdr:row>
      <xdr:rowOff>111207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3703300" y="5745560"/>
          <a:ext cx="889000" cy="70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102237</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61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87710</xdr:rowOff>
    </xdr:from>
    <xdr:to>
      <xdr:col>71</xdr:col>
      <xdr:colOff>177800</xdr:colOff>
      <xdr:row>35</xdr:row>
      <xdr:rowOff>117068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5745560"/>
          <a:ext cx="889000" cy="37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144202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48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57742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572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143699</xdr:rowOff>
    </xdr:from>
    <xdr:to>
      <xdr:col>85</xdr:col>
      <xdr:colOff>177800</xdr:colOff>
      <xdr:row>36</xdr:row>
      <xdr:rowOff>73849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14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166576</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599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29905</xdr:rowOff>
    </xdr:from>
    <xdr:to>
      <xdr:col>81</xdr:col>
      <xdr:colOff>101600</xdr:colOff>
      <xdr:row>36</xdr:row>
      <xdr:rowOff>131505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20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148032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597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60407</xdr:rowOff>
    </xdr:from>
    <xdr:to>
      <xdr:col>76</xdr:col>
      <xdr:colOff>165100</xdr:colOff>
      <xdr:row>37</xdr:row>
      <xdr:rowOff>162007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40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7084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17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36910</xdr:rowOff>
    </xdr:from>
    <xdr:to>
      <xdr:col>72</xdr:col>
      <xdr:colOff>38100</xdr:colOff>
      <xdr:row>33</xdr:row>
      <xdr:rowOff>138510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569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155037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546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66268</xdr:rowOff>
    </xdr:from>
    <xdr:to>
      <xdr:col>67</xdr:col>
      <xdr:colOff>101600</xdr:colOff>
      <xdr:row>35</xdr:row>
      <xdr:rowOff>167868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0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12945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584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43802</xdr:rowOff>
    </xdr:from>
    <xdr:to>
      <xdr:col>85</xdr:col>
      <xdr:colOff>127000</xdr:colOff>
      <xdr:row>58</xdr:row>
      <xdr:rowOff>59004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987902"/>
          <a:ext cx="8382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93603</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4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59004</xdr:rowOff>
    </xdr:from>
    <xdr:to>
      <xdr:col>81</xdr:col>
      <xdr:colOff>50800</xdr:colOff>
      <xdr:row>58</xdr:row>
      <xdr:rowOff>77946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03104"/>
          <a:ext cx="889000" cy="1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42442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23489</xdr:rowOff>
    </xdr:from>
    <xdr:to>
      <xdr:col>76</xdr:col>
      <xdr:colOff>114300</xdr:colOff>
      <xdr:row>58</xdr:row>
      <xdr:rowOff>77946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967589"/>
          <a:ext cx="889000" cy="5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65063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16096</xdr:rowOff>
    </xdr:from>
    <xdr:to>
      <xdr:col>71</xdr:col>
      <xdr:colOff>177800</xdr:colOff>
      <xdr:row>58</xdr:row>
      <xdr:rowOff>23489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960196"/>
          <a:ext cx="889000" cy="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77731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6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72372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01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164452</xdr:rowOff>
    </xdr:from>
    <xdr:to>
      <xdr:col>85</xdr:col>
      <xdr:colOff>177800</xdr:colOff>
      <xdr:row>58</xdr:row>
      <xdr:rowOff>94602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3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79379</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8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8204</xdr:rowOff>
    </xdr:from>
    <xdr:to>
      <xdr:col>81</xdr:col>
      <xdr:colOff>101600</xdr:colOff>
      <xdr:row>58</xdr:row>
      <xdr:rowOff>109804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5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100931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4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27146</xdr:rowOff>
    </xdr:from>
    <xdr:to>
      <xdr:col>76</xdr:col>
      <xdr:colOff>165100</xdr:colOff>
      <xdr:row>58</xdr:row>
      <xdr:rowOff>128746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7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119873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6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144139</xdr:rowOff>
    </xdr:from>
    <xdr:to>
      <xdr:col>72</xdr:col>
      <xdr:colOff>38100</xdr:colOff>
      <xdr:row>58</xdr:row>
      <xdr:rowOff>74289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1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65416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00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136746</xdr:rowOff>
    </xdr:from>
    <xdr:to>
      <xdr:col>67</xdr:col>
      <xdr:colOff>101600</xdr:colOff>
      <xdr:row>58</xdr:row>
      <xdr:rowOff>66896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0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83423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68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817</xdr:rowOff>
    </xdr:from>
    <xdr:to>
      <xdr:col>85</xdr:col>
      <xdr:colOff>127000</xdr:colOff>
      <xdr:row>78</xdr:row>
      <xdr:rowOff>57742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202467"/>
          <a:ext cx="838200" cy="22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168446</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70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57742</xdr:rowOff>
    </xdr:from>
    <xdr:to>
      <xdr:col>81</xdr:col>
      <xdr:colOff>50800</xdr:colOff>
      <xdr:row>78</xdr:row>
      <xdr:rowOff>115404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430842"/>
          <a:ext cx="889000" cy="5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117454</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49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41018</xdr:rowOff>
    </xdr:from>
    <xdr:to>
      <xdr:col>76</xdr:col>
      <xdr:colOff>114300</xdr:colOff>
      <xdr:row>78</xdr:row>
      <xdr:rowOff>115404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414118"/>
          <a:ext cx="889000" cy="7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156928</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41018</xdr:rowOff>
    </xdr:from>
    <xdr:to>
      <xdr:col>71</xdr:col>
      <xdr:colOff>177800</xdr:colOff>
      <xdr:row>78</xdr:row>
      <xdr:rowOff>103618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414118"/>
          <a:ext cx="889000" cy="6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134293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50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121467</xdr:rowOff>
    </xdr:from>
    <xdr:to>
      <xdr:col>85</xdr:col>
      <xdr:colOff>177800</xdr:colOff>
      <xdr:row>77</xdr:row>
      <xdr:rowOff>51617</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15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144344</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00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6942</xdr:rowOff>
    </xdr:from>
    <xdr:to>
      <xdr:col>81</xdr:col>
      <xdr:colOff>101600</xdr:colOff>
      <xdr:row>78</xdr:row>
      <xdr:rowOff>108542</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38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125069</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15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64604</xdr:rowOff>
    </xdr:from>
    <xdr:to>
      <xdr:col>76</xdr:col>
      <xdr:colOff>165100</xdr:colOff>
      <xdr:row>78</xdr:row>
      <xdr:rowOff>166204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3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157331</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57428" y="1353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161668</xdr:rowOff>
    </xdr:from>
    <xdr:to>
      <xdr:col>72</xdr:col>
      <xdr:colOff>38100</xdr:colOff>
      <xdr:row>78</xdr:row>
      <xdr:rowOff>91818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36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108345</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36111" y="1313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52818</xdr:rowOff>
    </xdr:from>
    <xdr:to>
      <xdr:col>67</xdr:col>
      <xdr:colOff>101600</xdr:colOff>
      <xdr:row>78</xdr:row>
      <xdr:rowOff>154418</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2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145545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51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a:extLst>
            <a:ext uri="{FF2B5EF4-FFF2-40B4-BE49-F238E27FC236}">
              <a16:creationId xmlns:a16="http://schemas.microsoft.com/office/drawing/2014/main" id="{00000000-0008-0000-0700-0000A4020000}"/>
            </a:ext>
          </a:extLst>
        </xdr:cNvPr>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a:extLst>
            <a:ext uri="{FF2B5EF4-FFF2-40B4-BE49-F238E27FC236}">
              <a16:creationId xmlns:a16="http://schemas.microsoft.com/office/drawing/2014/main" id="{00000000-0008-0000-0700-0000A6020000}"/>
            </a:ext>
          </a:extLst>
        </xdr:cNvPr>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136065</xdr:rowOff>
    </xdr:from>
    <xdr:to>
      <xdr:col>85</xdr:col>
      <xdr:colOff>127000</xdr:colOff>
      <xdr:row>94</xdr:row>
      <xdr:rowOff>149918</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5481300" y="16252365"/>
          <a:ext cx="838200" cy="1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21223</xdr:rowOff>
    </xdr:from>
    <xdr:ext cx="534377" cy="259045"/>
    <xdr:sp macro="" textlink="">
      <xdr:nvSpPr>
        <xdr:cNvPr id="681" name="公債費平均値テキスト">
          <a:extLst>
            <a:ext uri="{FF2B5EF4-FFF2-40B4-BE49-F238E27FC236}">
              <a16:creationId xmlns:a16="http://schemas.microsoft.com/office/drawing/2014/main" id="{00000000-0008-0000-0700-0000A9020000}"/>
            </a:ext>
          </a:extLst>
        </xdr:cNvPr>
        <xdr:cNvSpPr txBox="1"/>
      </xdr:nvSpPr>
      <xdr:spPr>
        <a:xfrm>
          <a:off x="16370300" y="16480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136065</xdr:rowOff>
    </xdr:from>
    <xdr:to>
      <xdr:col>81</xdr:col>
      <xdr:colOff>50800</xdr:colOff>
      <xdr:row>94</xdr:row>
      <xdr:rowOff>164562</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4592300" y="16252365"/>
          <a:ext cx="889000" cy="2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132084</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5214111" y="1659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147934</xdr:rowOff>
    </xdr:from>
    <xdr:to>
      <xdr:col>76</xdr:col>
      <xdr:colOff>114300</xdr:colOff>
      <xdr:row>94</xdr:row>
      <xdr:rowOff>164562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3703300" y="16264234"/>
          <a:ext cx="889000" cy="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150446</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325111" y="1660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147934</xdr:rowOff>
    </xdr:from>
    <xdr:to>
      <xdr:col>71</xdr:col>
      <xdr:colOff>177800</xdr:colOff>
      <xdr:row>95</xdr:row>
      <xdr:rowOff>59768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2814300" y="16264234"/>
          <a:ext cx="889000" cy="8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668</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436111" y="1663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9766</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547111" y="1664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99118</xdr:rowOff>
    </xdr:from>
    <xdr:to>
      <xdr:col>85</xdr:col>
      <xdr:colOff>177800</xdr:colOff>
      <xdr:row>95</xdr:row>
      <xdr:rowOff>29268</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6268700" y="1621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121995</xdr:rowOff>
    </xdr:from>
    <xdr:ext cx="599010" cy="259045"/>
    <xdr:sp macro="" textlink="">
      <xdr:nvSpPr>
        <xdr:cNvPr id="700" name="公債費該当値テキスト">
          <a:extLst>
            <a:ext uri="{FF2B5EF4-FFF2-40B4-BE49-F238E27FC236}">
              <a16:creationId xmlns:a16="http://schemas.microsoft.com/office/drawing/2014/main" id="{00000000-0008-0000-0700-0000BC020000}"/>
            </a:ext>
          </a:extLst>
        </xdr:cNvPr>
        <xdr:cNvSpPr txBox="1"/>
      </xdr:nvSpPr>
      <xdr:spPr>
        <a:xfrm>
          <a:off x="16370300" y="1606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85265</xdr:rowOff>
    </xdr:from>
    <xdr:to>
      <xdr:col>81</xdr:col>
      <xdr:colOff>101600</xdr:colOff>
      <xdr:row>95</xdr:row>
      <xdr:rowOff>15415</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5430500" y="162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31942</xdr:rowOff>
    </xdr:from>
    <xdr:ext cx="59901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181795" y="15976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113762</xdr:rowOff>
    </xdr:from>
    <xdr:to>
      <xdr:col>76</xdr:col>
      <xdr:colOff>165100</xdr:colOff>
      <xdr:row>95</xdr:row>
      <xdr:rowOff>43912</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541500" y="1623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60439</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292795" y="16005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97134</xdr:rowOff>
    </xdr:from>
    <xdr:to>
      <xdr:col>72</xdr:col>
      <xdr:colOff>38100</xdr:colOff>
      <xdr:row>95</xdr:row>
      <xdr:rowOff>27284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652500" y="1621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93</xdr:row>
      <xdr:rowOff>43811</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03795" y="1598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8968</xdr:rowOff>
    </xdr:from>
    <xdr:to>
      <xdr:col>67</xdr:col>
      <xdr:colOff>101600</xdr:colOff>
      <xdr:row>95</xdr:row>
      <xdr:rowOff>110568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2763500" y="1629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127095</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14795" y="1607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議会費、総務費、衛生費、農林水産費、土木費、消防費、災害復旧費、公債費、諸支出金が類似団体内順位で</a:t>
          </a:r>
          <a:r>
            <a:rPr kumimoji="1" lang="en-US" altLang="ja-JP" sz="1100">
              <a:solidFill>
                <a:sysClr val="windowText" lastClr="000000"/>
              </a:solidFill>
              <a:effectLst/>
              <a:latin typeface="+mn-lt"/>
              <a:ea typeface="+mn-ea"/>
              <a:cs typeface="+mn-cs"/>
            </a:rPr>
            <a:t>81</a:t>
          </a:r>
          <a:r>
            <a:rPr kumimoji="1" lang="ja-JP" altLang="ja-JP" sz="1100">
              <a:solidFill>
                <a:sysClr val="windowText" lastClr="000000"/>
              </a:solidFill>
              <a:effectLst/>
              <a:latin typeface="+mn-lt"/>
              <a:ea typeface="+mn-ea"/>
              <a:cs typeface="+mn-cs"/>
            </a:rPr>
            <a:t>団体中</a:t>
          </a:r>
          <a:r>
            <a:rPr kumimoji="1" lang="en-US" altLang="ja-JP" sz="1100">
              <a:solidFill>
                <a:sysClr val="windowText" lastClr="000000"/>
              </a:solidFill>
              <a:effectLst/>
              <a:latin typeface="+mn-lt"/>
              <a:ea typeface="+mn-ea"/>
              <a:cs typeface="+mn-cs"/>
            </a:rPr>
            <a:t>21</a:t>
          </a:r>
          <a:r>
            <a:rPr kumimoji="1" lang="ja-JP" altLang="ja-JP" sz="1100">
              <a:solidFill>
                <a:sysClr val="windowText" lastClr="000000"/>
              </a:solidFill>
              <a:effectLst/>
              <a:latin typeface="+mn-lt"/>
              <a:ea typeface="+mn-ea"/>
              <a:cs typeface="+mn-cs"/>
            </a:rPr>
            <a:t>位以内と高く、それ以外の経費についても全体の約</a:t>
          </a:r>
          <a:r>
            <a:rPr kumimoji="1" lang="en-US" altLang="ja-JP" sz="1100">
              <a:solidFill>
                <a:sysClr val="windowText" lastClr="000000"/>
              </a:solidFill>
              <a:effectLst/>
              <a:latin typeface="+mn-lt"/>
              <a:ea typeface="+mn-ea"/>
              <a:cs typeface="+mn-cs"/>
            </a:rPr>
            <a:t>50</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付近</a:t>
          </a:r>
          <a:r>
            <a:rPr kumimoji="1" lang="ja-JP" altLang="ja-JP" sz="1100">
              <a:solidFill>
                <a:sysClr val="windowText" lastClr="000000"/>
              </a:solidFill>
              <a:effectLst/>
              <a:latin typeface="+mn-lt"/>
              <a:ea typeface="+mn-ea"/>
              <a:cs typeface="+mn-cs"/>
            </a:rPr>
            <a:t>と高い位置にいる。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年度は、総務費では</a:t>
          </a:r>
          <a:r>
            <a:rPr kumimoji="1" lang="ja-JP" altLang="en-US" sz="1100">
              <a:solidFill>
                <a:sysClr val="windowText" lastClr="000000"/>
              </a:solidFill>
              <a:effectLst/>
              <a:latin typeface="+mn-lt"/>
              <a:ea typeface="+mn-ea"/>
              <a:cs typeface="+mn-cs"/>
            </a:rPr>
            <a:t>令和４年度に災害復旧対応で大きく取り崩した</a:t>
          </a:r>
          <a:r>
            <a:rPr kumimoji="1" lang="ja-JP" altLang="ja-JP" sz="1100">
              <a:solidFill>
                <a:sysClr val="windowText" lastClr="000000"/>
              </a:solidFill>
              <a:effectLst/>
              <a:latin typeface="+mn-lt"/>
              <a:ea typeface="+mn-ea"/>
              <a:cs typeface="+mn-cs"/>
            </a:rPr>
            <a:t>財政調整基金等</a:t>
          </a:r>
          <a:r>
            <a:rPr kumimoji="1" lang="ja-JP" altLang="en-US" sz="1100">
              <a:solidFill>
                <a:sysClr val="windowText" lastClr="000000"/>
              </a:solidFill>
              <a:effectLst/>
              <a:latin typeface="+mn-lt"/>
              <a:ea typeface="+mn-ea"/>
              <a:cs typeface="+mn-cs"/>
            </a:rPr>
            <a:t>を積立てたこと</a:t>
          </a:r>
          <a:r>
            <a:rPr kumimoji="1" lang="ja-JP" altLang="ja-JP" sz="1100">
              <a:solidFill>
                <a:sysClr val="windowText" lastClr="000000"/>
              </a:solidFill>
              <a:effectLst/>
              <a:latin typeface="+mn-lt"/>
              <a:ea typeface="+mn-ea"/>
              <a:cs typeface="+mn-cs"/>
            </a:rPr>
            <a:t>などにより</a:t>
          </a:r>
          <a:r>
            <a:rPr kumimoji="1" lang="ja-JP" altLang="en-US" sz="1100">
              <a:solidFill>
                <a:sysClr val="windowText" lastClr="000000"/>
              </a:solidFill>
              <a:effectLst/>
              <a:latin typeface="+mn-lt"/>
              <a:ea typeface="+mn-ea"/>
              <a:cs typeface="+mn-cs"/>
            </a:rPr>
            <a:t>令和３年度と同水準の支出まで戻ったため</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依然として</a:t>
          </a:r>
          <a:r>
            <a:rPr kumimoji="1" lang="ja-JP" altLang="ja-JP" sz="1100">
              <a:solidFill>
                <a:sysClr val="windowText" lastClr="000000"/>
              </a:solidFill>
              <a:effectLst/>
              <a:latin typeface="+mn-lt"/>
              <a:ea typeface="+mn-ea"/>
              <a:cs typeface="+mn-cs"/>
            </a:rPr>
            <a:t>住民一人当たりのコストが多い結果となっている。</a:t>
          </a:r>
          <a:r>
            <a:rPr lang="ja-JP" altLang="ja-JP" sz="1100">
              <a:solidFill>
                <a:sysClr val="windowText" lastClr="000000"/>
              </a:solidFill>
              <a:effectLst/>
              <a:latin typeface="+mn-lt"/>
              <a:ea typeface="+mn-ea"/>
              <a:cs typeface="+mn-cs"/>
            </a:rPr>
            <a:t>他に</a:t>
          </a:r>
          <a:r>
            <a:rPr kumimoji="1" lang="ja-JP" altLang="en-US" sz="1100">
              <a:solidFill>
                <a:sysClr val="windowText" lastClr="000000"/>
              </a:solidFill>
              <a:effectLst/>
              <a:latin typeface="+mn-lt"/>
              <a:ea typeface="+mn-ea"/>
              <a:cs typeface="+mn-cs"/>
            </a:rPr>
            <a:t>衛生</a:t>
          </a:r>
          <a:r>
            <a:rPr kumimoji="1" lang="ja-JP" altLang="ja-JP" sz="1100">
              <a:solidFill>
                <a:sysClr val="windowText" lastClr="000000"/>
              </a:solidFill>
              <a:effectLst/>
              <a:latin typeface="+mn-lt"/>
              <a:ea typeface="+mn-ea"/>
              <a:cs typeface="+mn-cs"/>
            </a:rPr>
            <a:t>費、</a:t>
          </a:r>
          <a:r>
            <a:rPr kumimoji="1" lang="ja-JP" altLang="en-US" sz="1100">
              <a:solidFill>
                <a:sysClr val="windowText" lastClr="000000"/>
              </a:solidFill>
              <a:effectLst/>
              <a:latin typeface="+mn-lt"/>
              <a:ea typeface="+mn-ea"/>
              <a:cs typeface="+mn-cs"/>
            </a:rPr>
            <a:t>消防</a:t>
          </a:r>
          <a:r>
            <a:rPr kumimoji="1" lang="ja-JP" altLang="ja-JP" sz="1100">
              <a:solidFill>
                <a:sysClr val="windowText" lastClr="000000"/>
              </a:solidFill>
              <a:effectLst/>
              <a:latin typeface="+mn-lt"/>
              <a:ea typeface="+mn-ea"/>
              <a:cs typeface="+mn-cs"/>
            </a:rPr>
            <a:t>費は増額となったものの増加率は</a:t>
          </a:r>
          <a:r>
            <a:rPr kumimoji="1" lang="en-US" altLang="ja-JP" sz="1100">
              <a:solidFill>
                <a:sysClr val="windowText" lastClr="000000"/>
              </a:solidFill>
              <a:effectLst/>
              <a:latin typeface="+mn-lt"/>
              <a:ea typeface="+mn-ea"/>
              <a:cs typeface="+mn-cs"/>
            </a:rPr>
            <a:t>5.0</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程度</a:t>
          </a:r>
          <a:r>
            <a:rPr kumimoji="1" lang="ja-JP" altLang="ja-JP" sz="1100">
              <a:solidFill>
                <a:sysClr val="windowText" lastClr="000000"/>
              </a:solidFill>
              <a:effectLst/>
              <a:latin typeface="+mn-lt"/>
              <a:ea typeface="+mn-ea"/>
              <a:cs typeface="+mn-cs"/>
            </a:rPr>
            <a:t>でありほぼ例年通りとなっている。一方で災害復旧事業費は令和４年度の豪雨災害を受けて、災害復旧対策事業を実施したため大きく増加している。本町では分母となる人口が少ないため、住民一人当たりのコストは全体的に高い傾向に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今後も全体的な費用削減を図りながら、効率的で健全な行財政運営に努めていく。</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ja-JP" sz="11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財政調整基金については、中長期的な見通しのもと、決算剰余金を中心に積立てるとともに、最低水準の取り崩しに努めているが、令和</a:t>
          </a:r>
          <a:r>
            <a:rPr kumimoji="1" lang="ja-JP" altLang="en-US" sz="900">
              <a:solidFill>
                <a:sysClr val="windowText" lastClr="000000"/>
              </a:solidFill>
              <a:effectLst/>
              <a:latin typeface="+mn-lt"/>
              <a:ea typeface="+mn-ea"/>
              <a:cs typeface="+mn-cs"/>
            </a:rPr>
            <a:t>５</a:t>
          </a:r>
          <a:r>
            <a:rPr kumimoji="1" lang="ja-JP" altLang="ja-JP" sz="900">
              <a:solidFill>
                <a:sysClr val="windowText" lastClr="000000"/>
              </a:solidFill>
              <a:effectLst/>
              <a:latin typeface="+mn-lt"/>
              <a:ea typeface="+mn-ea"/>
              <a:cs typeface="+mn-cs"/>
            </a:rPr>
            <a:t>年度は</a:t>
          </a:r>
          <a:r>
            <a:rPr kumimoji="1" lang="ja-JP" altLang="en-US" sz="900">
              <a:solidFill>
                <a:sysClr val="windowText" lastClr="000000"/>
              </a:solidFill>
              <a:effectLst/>
              <a:latin typeface="+mn-lt"/>
              <a:ea typeface="+mn-ea"/>
              <a:cs typeface="+mn-cs"/>
            </a:rPr>
            <a:t>令和４年度に実施した</a:t>
          </a:r>
          <a:r>
            <a:rPr kumimoji="1" lang="ja-JP" altLang="ja-JP" sz="900">
              <a:solidFill>
                <a:sysClr val="windowText" lastClr="000000"/>
              </a:solidFill>
              <a:effectLst/>
              <a:latin typeface="+mn-lt"/>
              <a:ea typeface="+mn-ea"/>
              <a:cs typeface="+mn-cs"/>
            </a:rPr>
            <a:t>災害復旧対策</a:t>
          </a:r>
          <a:r>
            <a:rPr kumimoji="1" lang="ja-JP" altLang="en-US" sz="900">
              <a:solidFill>
                <a:sysClr val="windowText" lastClr="000000"/>
              </a:solidFill>
              <a:effectLst/>
              <a:latin typeface="+mn-lt"/>
              <a:ea typeface="+mn-ea"/>
              <a:cs typeface="+mn-cs"/>
            </a:rPr>
            <a:t>の国補助金が交付となったことから</a:t>
          </a:r>
          <a:r>
            <a:rPr kumimoji="1" lang="ja-JP"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積み立てたため増額となっている</a:t>
          </a:r>
          <a:r>
            <a:rPr kumimoji="1" lang="ja-JP"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pPr>
            <a:lnSpc>
              <a:spcPts val="1400"/>
            </a:lnSpc>
          </a:pPr>
          <a:r>
            <a:rPr kumimoji="1" lang="ja-JP" altLang="ja-JP" sz="900">
              <a:solidFill>
                <a:sysClr val="windowText" lastClr="000000"/>
              </a:solidFill>
              <a:effectLst/>
              <a:latin typeface="+mn-lt"/>
              <a:ea typeface="+mn-ea"/>
              <a:cs typeface="+mn-cs"/>
            </a:rPr>
            <a:t>　一般会計の歳入歳出では、災害復旧対策経費が大きく増加したものの新型コロナウイルス感染症対策経費が落ち着いたことで、実質収支ではほぼ前年度並みとなった。</a:t>
          </a:r>
          <a:endParaRPr lang="ja-JP" altLang="ja-JP" sz="900">
            <a:solidFill>
              <a:sysClr val="windowText" lastClr="000000"/>
            </a:solidFill>
            <a:effectLst/>
          </a:endParaRPr>
        </a:p>
        <a:p>
          <a:pPr>
            <a:lnSpc>
              <a:spcPts val="1400"/>
            </a:lnSpc>
          </a:pPr>
          <a:r>
            <a:rPr kumimoji="1" lang="ja-JP" altLang="ja-JP" sz="900">
              <a:solidFill>
                <a:sysClr val="windowText" lastClr="000000"/>
              </a:solidFill>
              <a:effectLst/>
              <a:latin typeface="+mn-lt"/>
              <a:ea typeface="+mn-ea"/>
              <a:cs typeface="+mn-cs"/>
            </a:rPr>
            <a:t>　実質単年度収支では、歳入では地方交付税が前年度比</a:t>
          </a:r>
          <a:r>
            <a:rPr kumimoji="1" lang="en-US" altLang="ja-JP" sz="900">
              <a:solidFill>
                <a:sysClr val="windowText" lastClr="000000"/>
              </a:solidFill>
              <a:effectLst/>
              <a:latin typeface="+mn-lt"/>
              <a:ea typeface="+mn-ea"/>
              <a:cs typeface="+mn-cs"/>
            </a:rPr>
            <a:t>2.9</a:t>
          </a:r>
          <a:r>
            <a:rPr kumimoji="1" lang="ja-JP"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減</a:t>
          </a:r>
          <a:r>
            <a:rPr kumimoji="1" lang="ja-JP" altLang="ja-JP" sz="900">
              <a:solidFill>
                <a:sysClr val="windowText" lastClr="000000"/>
              </a:solidFill>
              <a:effectLst/>
              <a:latin typeface="+mn-lt"/>
              <a:ea typeface="+mn-ea"/>
              <a:cs typeface="+mn-cs"/>
            </a:rPr>
            <a:t>となった</a:t>
          </a:r>
          <a:r>
            <a:rPr kumimoji="1" lang="ja-JP" altLang="en-US" sz="900">
              <a:solidFill>
                <a:sysClr val="windowText" lastClr="000000"/>
              </a:solidFill>
              <a:effectLst/>
              <a:latin typeface="+mn-lt"/>
              <a:ea typeface="+mn-ea"/>
              <a:cs typeface="+mn-cs"/>
            </a:rPr>
            <a:t>ものの</a:t>
          </a:r>
          <a:r>
            <a:rPr kumimoji="1" lang="ja-JP"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歳出では公債費が前年度比</a:t>
          </a:r>
          <a:r>
            <a:rPr kumimoji="1" lang="en-US" altLang="ja-JP" sz="900">
              <a:solidFill>
                <a:sysClr val="windowText" lastClr="000000"/>
              </a:solidFill>
              <a:effectLst/>
              <a:latin typeface="+mn-lt"/>
              <a:ea typeface="+mn-ea"/>
              <a:cs typeface="+mn-cs"/>
            </a:rPr>
            <a:t>4.3%</a:t>
          </a:r>
          <a:r>
            <a:rPr kumimoji="1" lang="ja-JP" altLang="en-US" sz="900">
              <a:solidFill>
                <a:sysClr val="windowText" lastClr="000000"/>
              </a:solidFill>
              <a:effectLst/>
              <a:latin typeface="+mn-lt"/>
              <a:ea typeface="+mn-ea"/>
              <a:cs typeface="+mn-cs"/>
            </a:rPr>
            <a:t>減となる他、前年度繰越事業の清算結果で</a:t>
          </a:r>
          <a:r>
            <a:rPr kumimoji="1" lang="en-US" altLang="ja-JP" sz="900">
              <a:solidFill>
                <a:sysClr val="windowText" lastClr="000000"/>
              </a:solidFill>
              <a:effectLst/>
              <a:latin typeface="+mn-lt"/>
              <a:ea typeface="+mn-ea"/>
              <a:cs typeface="+mn-cs"/>
            </a:rPr>
            <a:t>80,000</a:t>
          </a:r>
          <a:r>
            <a:rPr kumimoji="1" lang="ja-JP" altLang="en-US" sz="900">
              <a:solidFill>
                <a:sysClr val="windowText" lastClr="000000"/>
              </a:solidFill>
              <a:effectLst/>
              <a:latin typeface="+mn-lt"/>
              <a:ea typeface="+mn-ea"/>
              <a:cs typeface="+mn-cs"/>
            </a:rPr>
            <a:t>千円ほど残が発生したことなどにより、</a:t>
          </a:r>
          <a:r>
            <a:rPr kumimoji="1" lang="ja-JP" altLang="ja-JP" sz="900">
              <a:solidFill>
                <a:sysClr val="windowText" lastClr="000000"/>
              </a:solidFill>
              <a:effectLst/>
              <a:latin typeface="+mn-lt"/>
              <a:ea typeface="+mn-ea"/>
              <a:cs typeface="+mn-cs"/>
            </a:rPr>
            <a:t>単年度収支</a:t>
          </a:r>
          <a:r>
            <a:rPr kumimoji="1" lang="ja-JP" altLang="en-US" sz="900">
              <a:solidFill>
                <a:sysClr val="windowText" lastClr="000000"/>
              </a:solidFill>
              <a:effectLst/>
              <a:latin typeface="+mn-lt"/>
              <a:ea typeface="+mn-ea"/>
              <a:cs typeface="+mn-cs"/>
            </a:rPr>
            <a:t>及び</a:t>
          </a:r>
          <a:r>
            <a:rPr kumimoji="1" lang="ja-JP" altLang="ja-JP" sz="900">
              <a:solidFill>
                <a:sysClr val="windowText" lastClr="000000"/>
              </a:solidFill>
              <a:effectLst/>
              <a:latin typeface="+mn-lt"/>
              <a:ea typeface="+mn-ea"/>
              <a:cs typeface="+mn-cs"/>
            </a:rPr>
            <a:t>実質単年度収支</a:t>
          </a:r>
          <a:r>
            <a:rPr kumimoji="1" lang="ja-JP" altLang="en-US" sz="900">
              <a:solidFill>
                <a:sysClr val="windowText" lastClr="000000"/>
              </a:solidFill>
              <a:effectLst/>
              <a:latin typeface="+mn-lt"/>
              <a:ea typeface="+mn-ea"/>
              <a:cs typeface="+mn-cs"/>
            </a:rPr>
            <a:t>ともにプラス</a:t>
          </a:r>
          <a:r>
            <a:rPr kumimoji="1" lang="ja-JP" altLang="ja-JP" sz="900">
              <a:solidFill>
                <a:sysClr val="windowText" lastClr="000000"/>
              </a:solidFill>
              <a:effectLst/>
              <a:latin typeface="+mn-lt"/>
              <a:ea typeface="+mn-ea"/>
              <a:cs typeface="+mn-cs"/>
            </a:rPr>
            <a:t>となった。</a:t>
          </a:r>
          <a:endParaRPr lang="ja-JP" altLang="ja-JP" sz="900">
            <a:solidFill>
              <a:sysClr val="windowText" lastClr="000000"/>
            </a:solidFill>
            <a:effectLst/>
          </a:endParaRPr>
        </a:p>
        <a:p>
          <a:pPr>
            <a:lnSpc>
              <a:spcPts val="1400"/>
            </a:lnSpc>
          </a:pPr>
          <a:r>
            <a:rPr kumimoji="1" lang="ja-JP" altLang="ja-JP" sz="900">
              <a:solidFill>
                <a:sysClr val="windowText" lastClr="000000"/>
              </a:solidFill>
              <a:effectLst/>
              <a:latin typeface="+mn-lt"/>
              <a:ea typeface="+mn-ea"/>
              <a:cs typeface="+mn-cs"/>
            </a:rPr>
            <a:t>　今後も、財政調整基金の取り崩しが積立金を上回ることのないよう、事業の見直しや統廃合など歳出の合理化等を推進し、健全な財政運営に努める。</a:t>
          </a:r>
          <a:endParaRPr lang="ja-JP" altLang="ja-JP" sz="900">
            <a:solidFill>
              <a:sysClr val="windowText" lastClr="000000"/>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令和</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年度決算は、全ての会計において黒字で決算されている。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引き続き、特別会計の原則独立採算の理念を念頭におき、均衡のとれた全体的な財政運営に努める。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7498046</v>
      </c>
      <c r="BO4" s="485"/>
      <c r="BP4" s="485"/>
      <c r="BQ4" s="485"/>
      <c r="BR4" s="485"/>
      <c r="BS4" s="485"/>
      <c r="BT4" s="485"/>
      <c r="BU4" s="486"/>
      <c r="BV4" s="484">
        <v>7226380</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8.8000000000000007</v>
      </c>
      <c r="CU4" s="625"/>
      <c r="CV4" s="625"/>
      <c r="CW4" s="625"/>
      <c r="CX4" s="625"/>
      <c r="CY4" s="625"/>
      <c r="CZ4" s="625"/>
      <c r="DA4" s="626"/>
      <c r="DB4" s="624">
        <v>7.4</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7116142</v>
      </c>
      <c r="BO5" s="456"/>
      <c r="BP5" s="456"/>
      <c r="BQ5" s="456"/>
      <c r="BR5" s="456"/>
      <c r="BS5" s="456"/>
      <c r="BT5" s="456"/>
      <c r="BU5" s="457"/>
      <c r="BV5" s="455">
        <v>6617577</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90.5</v>
      </c>
      <c r="CU5" s="453"/>
      <c r="CV5" s="453"/>
      <c r="CW5" s="453"/>
      <c r="CX5" s="453"/>
      <c r="CY5" s="453"/>
      <c r="CZ5" s="453"/>
      <c r="DA5" s="454"/>
      <c r="DB5" s="452">
        <v>88.9</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381904</v>
      </c>
      <c r="BO6" s="456"/>
      <c r="BP6" s="456"/>
      <c r="BQ6" s="456"/>
      <c r="BR6" s="456"/>
      <c r="BS6" s="456"/>
      <c r="BT6" s="456"/>
      <c r="BU6" s="457"/>
      <c r="BV6" s="455">
        <v>608803</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90.8</v>
      </c>
      <c r="CU6" s="599"/>
      <c r="CV6" s="599"/>
      <c r="CW6" s="599"/>
      <c r="CX6" s="599"/>
      <c r="CY6" s="599"/>
      <c r="CZ6" s="599"/>
      <c r="DA6" s="600"/>
      <c r="DB6" s="598">
        <v>89.7</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47881</v>
      </c>
      <c r="BO7" s="456"/>
      <c r="BP7" s="456"/>
      <c r="BQ7" s="456"/>
      <c r="BR7" s="456"/>
      <c r="BS7" s="456"/>
      <c r="BT7" s="456"/>
      <c r="BU7" s="457"/>
      <c r="BV7" s="455">
        <v>327086</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3807471</v>
      </c>
      <c r="CU7" s="456"/>
      <c r="CV7" s="456"/>
      <c r="CW7" s="456"/>
      <c r="CX7" s="456"/>
      <c r="CY7" s="456"/>
      <c r="CZ7" s="456"/>
      <c r="DA7" s="457"/>
      <c r="DB7" s="455">
        <v>3816352</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334023</v>
      </c>
      <c r="BO8" s="456"/>
      <c r="BP8" s="456"/>
      <c r="BQ8" s="456"/>
      <c r="BR8" s="456"/>
      <c r="BS8" s="456"/>
      <c r="BT8" s="456"/>
      <c r="BU8" s="457"/>
      <c r="BV8" s="455">
        <v>281717</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0.2</v>
      </c>
      <c r="CU8" s="559"/>
      <c r="CV8" s="559"/>
      <c r="CW8" s="559"/>
      <c r="CX8" s="559"/>
      <c r="CY8" s="559"/>
      <c r="CZ8" s="559"/>
      <c r="DA8" s="560"/>
      <c r="DB8" s="558">
        <v>0.2</v>
      </c>
      <c r="DC8" s="559"/>
      <c r="DD8" s="559"/>
      <c r="DE8" s="559"/>
      <c r="DF8" s="559"/>
      <c r="DG8" s="559"/>
      <c r="DH8" s="559"/>
      <c r="DI8" s="560"/>
    </row>
    <row r="9" spans="1:119" ht="18.75" customHeight="1" thickBot="1" x14ac:dyDescent="0.2">
      <c r="A9" s="181"/>
      <c r="B9" s="587" t="s">
        <v>106</v>
      </c>
      <c r="C9" s="588"/>
      <c r="D9" s="588"/>
      <c r="E9" s="588"/>
      <c r="F9" s="588"/>
      <c r="G9" s="588"/>
      <c r="H9" s="588"/>
      <c r="I9" s="588"/>
      <c r="J9" s="588"/>
      <c r="K9" s="506"/>
      <c r="L9" s="589" t="s">
        <v>107</v>
      </c>
      <c r="M9" s="590"/>
      <c r="N9" s="590"/>
      <c r="O9" s="590"/>
      <c r="P9" s="590"/>
      <c r="Q9" s="591"/>
      <c r="R9" s="592">
        <v>5770</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52306</v>
      </c>
      <c r="BO9" s="456"/>
      <c r="BP9" s="456"/>
      <c r="BQ9" s="456"/>
      <c r="BR9" s="456"/>
      <c r="BS9" s="456"/>
      <c r="BT9" s="456"/>
      <c r="BU9" s="457"/>
      <c r="BV9" s="455">
        <v>76581</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14.1</v>
      </c>
      <c r="CU9" s="453"/>
      <c r="CV9" s="453"/>
      <c r="CW9" s="453"/>
      <c r="CX9" s="453"/>
      <c r="CY9" s="453"/>
      <c r="CZ9" s="453"/>
      <c r="DA9" s="454"/>
      <c r="DB9" s="452">
        <v>15.1</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112</v>
      </c>
      <c r="M10" s="412"/>
      <c r="N10" s="412"/>
      <c r="O10" s="412"/>
      <c r="P10" s="412"/>
      <c r="Q10" s="413"/>
      <c r="R10" s="408">
        <v>6582</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114</v>
      </c>
      <c r="AV10" s="514"/>
      <c r="AW10" s="514"/>
      <c r="AX10" s="514"/>
      <c r="AY10" s="469" t="s">
        <v>115</v>
      </c>
      <c r="AZ10" s="470"/>
      <c r="BA10" s="470"/>
      <c r="BB10" s="470"/>
      <c r="BC10" s="470"/>
      <c r="BD10" s="470"/>
      <c r="BE10" s="470"/>
      <c r="BF10" s="470"/>
      <c r="BG10" s="470"/>
      <c r="BH10" s="470"/>
      <c r="BI10" s="470"/>
      <c r="BJ10" s="470"/>
      <c r="BK10" s="470"/>
      <c r="BL10" s="470"/>
      <c r="BM10" s="471"/>
      <c r="BN10" s="455">
        <v>588074</v>
      </c>
      <c r="BO10" s="456"/>
      <c r="BP10" s="456"/>
      <c r="BQ10" s="456"/>
      <c r="BR10" s="456"/>
      <c r="BS10" s="456"/>
      <c r="BT10" s="456"/>
      <c r="BU10" s="457"/>
      <c r="BV10" s="455">
        <v>368685</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114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5560</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483238</v>
      </c>
      <c r="BO12" s="456"/>
      <c r="BP12" s="456"/>
      <c r="BQ12" s="456"/>
      <c r="BR12" s="456"/>
      <c r="BS12" s="456"/>
      <c r="BT12" s="456"/>
      <c r="BU12" s="457"/>
      <c r="BV12" s="455">
        <v>585876</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5518</v>
      </c>
      <c r="S13" s="543"/>
      <c r="T13" s="543"/>
      <c r="U13" s="543"/>
      <c r="V13" s="544"/>
      <c r="W13" s="545" t="s">
        <v>131</v>
      </c>
      <c r="X13" s="441"/>
      <c r="Y13" s="441"/>
      <c r="Z13" s="441"/>
      <c r="AA13" s="441"/>
      <c r="AB13" s="442"/>
      <c r="AC13" s="408">
        <v>489</v>
      </c>
      <c r="AD13" s="409"/>
      <c r="AE13" s="409"/>
      <c r="AF13" s="409"/>
      <c r="AG13" s="410"/>
      <c r="AH13" s="408">
        <v>614</v>
      </c>
      <c r="AI13" s="409"/>
      <c r="AJ13" s="409"/>
      <c r="AK13" s="409"/>
      <c r="AL13" s="468"/>
      <c r="AM13" s="512" t="s">
        <v>132</v>
      </c>
      <c r="AN13" s="412"/>
      <c r="AO13" s="412"/>
      <c r="AP13" s="412"/>
      <c r="AQ13" s="412"/>
      <c r="AR13" s="412"/>
      <c r="AS13" s="412"/>
      <c r="AT13" s="413"/>
      <c r="AU13" s="513" t="s">
        <v>114</v>
      </c>
      <c r="AV13" s="514"/>
      <c r="AW13" s="514"/>
      <c r="AX13" s="514"/>
      <c r="AY13" s="469" t="s">
        <v>133</v>
      </c>
      <c r="AZ13" s="470"/>
      <c r="BA13" s="470"/>
      <c r="BB13" s="470"/>
      <c r="BC13" s="470"/>
      <c r="BD13" s="470"/>
      <c r="BE13" s="470"/>
      <c r="BF13" s="470"/>
      <c r="BG13" s="470"/>
      <c r="BH13" s="470"/>
      <c r="BI13" s="470"/>
      <c r="BJ13" s="470"/>
      <c r="BK13" s="470"/>
      <c r="BL13" s="470"/>
      <c r="BM13" s="471"/>
      <c r="BN13" s="455">
        <v>157142</v>
      </c>
      <c r="BO13" s="456"/>
      <c r="BP13" s="456"/>
      <c r="BQ13" s="456"/>
      <c r="BR13" s="456"/>
      <c r="BS13" s="456"/>
      <c r="BT13" s="456"/>
      <c r="BU13" s="457"/>
      <c r="BV13" s="455">
        <v>-140610</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12.1</v>
      </c>
      <c r="CU13" s="453"/>
      <c r="CV13" s="453"/>
      <c r="CW13" s="453"/>
      <c r="CX13" s="453"/>
      <c r="CY13" s="453"/>
      <c r="CZ13" s="453"/>
      <c r="DA13" s="454"/>
      <c r="DB13" s="452">
        <v>12.2</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5694</v>
      </c>
      <c r="S14" s="543"/>
      <c r="T14" s="543"/>
      <c r="U14" s="543"/>
      <c r="V14" s="544"/>
      <c r="W14" s="546"/>
      <c r="X14" s="444"/>
      <c r="Y14" s="444"/>
      <c r="Z14" s="444"/>
      <c r="AA14" s="444"/>
      <c r="AB14" s="445"/>
      <c r="AC14" s="535">
        <v>16.8</v>
      </c>
      <c r="AD14" s="536"/>
      <c r="AE14" s="536"/>
      <c r="AF14" s="536"/>
      <c r="AG14" s="537"/>
      <c r="AH14" s="535">
        <v>19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78.2</v>
      </c>
      <c r="CU14" s="553"/>
      <c r="CV14" s="553"/>
      <c r="CW14" s="553"/>
      <c r="CX14" s="553"/>
      <c r="CY14" s="553"/>
      <c r="CZ14" s="553"/>
      <c r="DA14" s="554"/>
      <c r="DB14" s="552">
        <v>85.8</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5666</v>
      </c>
      <c r="S15" s="543"/>
      <c r="T15" s="543"/>
      <c r="U15" s="543"/>
      <c r="V15" s="544"/>
      <c r="W15" s="545" t="s">
        <v>137</v>
      </c>
      <c r="X15" s="441"/>
      <c r="Y15" s="441"/>
      <c r="Z15" s="441"/>
      <c r="AA15" s="441"/>
      <c r="AB15" s="442"/>
      <c r="AC15" s="408">
        <v>984</v>
      </c>
      <c r="AD15" s="409"/>
      <c r="AE15" s="409"/>
      <c r="AF15" s="409"/>
      <c r="AG15" s="410"/>
      <c r="AH15" s="408">
        <v>1157</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714361</v>
      </c>
      <c r="BO15" s="485"/>
      <c r="BP15" s="485"/>
      <c r="BQ15" s="485"/>
      <c r="BR15" s="485"/>
      <c r="BS15" s="485"/>
      <c r="BT15" s="485"/>
      <c r="BU15" s="486"/>
      <c r="BV15" s="484">
        <v>701957</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33.799999999999997</v>
      </c>
      <c r="AD16" s="536"/>
      <c r="AE16" s="536"/>
      <c r="AF16" s="536"/>
      <c r="AG16" s="537"/>
      <c r="AH16" s="535">
        <v>35.799999999999997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3632419</v>
      </c>
      <c r="BO16" s="456"/>
      <c r="BP16" s="456"/>
      <c r="BQ16" s="456"/>
      <c r="BR16" s="456"/>
      <c r="BS16" s="456"/>
      <c r="BT16" s="456"/>
      <c r="BU16" s="457"/>
      <c r="BV16" s="455">
        <v>3623733</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1441</v>
      </c>
      <c r="AD17" s="409"/>
      <c r="AE17" s="409"/>
      <c r="AF17" s="409"/>
      <c r="AG17" s="410"/>
      <c r="AH17" s="408">
        <v>1464</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874590</v>
      </c>
      <c r="BO17" s="456"/>
      <c r="BP17" s="456"/>
      <c r="BQ17" s="456"/>
      <c r="BR17" s="456"/>
      <c r="BS17" s="456"/>
      <c r="BT17" s="456"/>
      <c r="BU17" s="457"/>
      <c r="BV17" s="455">
        <v>860936</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298.18</v>
      </c>
      <c r="M18" s="508"/>
      <c r="N18" s="508"/>
      <c r="O18" s="508"/>
      <c r="P18" s="508"/>
      <c r="Q18" s="508"/>
      <c r="R18" s="509"/>
      <c r="S18" s="509"/>
      <c r="T18" s="509"/>
      <c r="U18" s="509"/>
      <c r="V18" s="510"/>
      <c r="W18" s="526"/>
      <c r="X18" s="527"/>
      <c r="Y18" s="527"/>
      <c r="Z18" s="527"/>
      <c r="AA18" s="527"/>
      <c r="AB18" s="551"/>
      <c r="AC18" s="425">
        <v>49.5</v>
      </c>
      <c r="AD18" s="426"/>
      <c r="AE18" s="426"/>
      <c r="AF18" s="426"/>
      <c r="AG18" s="511"/>
      <c r="AH18" s="425">
        <v>45.3</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3455885</v>
      </c>
      <c r="BO18" s="456"/>
      <c r="BP18" s="456"/>
      <c r="BQ18" s="456"/>
      <c r="BR18" s="456"/>
      <c r="BS18" s="456"/>
      <c r="BT18" s="456"/>
      <c r="BU18" s="457"/>
      <c r="BV18" s="455">
        <v>3413809</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19</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5762443</v>
      </c>
      <c r="BO19" s="456"/>
      <c r="BP19" s="456"/>
      <c r="BQ19" s="456"/>
      <c r="BR19" s="456"/>
      <c r="BS19" s="456"/>
      <c r="BT19" s="456"/>
      <c r="BU19" s="457"/>
      <c r="BV19" s="455">
        <v>5615492</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2352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6525110</v>
      </c>
      <c r="BO22" s="485"/>
      <c r="BP22" s="485"/>
      <c r="BQ22" s="485"/>
      <c r="BR22" s="485"/>
      <c r="BS22" s="485"/>
      <c r="BT22" s="485"/>
      <c r="BU22" s="486"/>
      <c r="BV22" s="484">
        <v>6827150</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6323647</v>
      </c>
      <c r="BO23" s="456"/>
      <c r="BP23" s="456"/>
      <c r="BQ23" s="456"/>
      <c r="BR23" s="456"/>
      <c r="BS23" s="456"/>
      <c r="BT23" s="456"/>
      <c r="BU23" s="457"/>
      <c r="BV23" s="455">
        <v>6575873</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7500</v>
      </c>
      <c r="R24" s="409"/>
      <c r="S24" s="409"/>
      <c r="T24" s="409"/>
      <c r="U24" s="409"/>
      <c r="V24" s="410"/>
      <c r="W24" s="498"/>
      <c r="X24" s="435"/>
      <c r="Y24" s="436"/>
      <c r="Z24" s="411" t="s">
        <v>162</v>
      </c>
      <c r="AA24" s="412"/>
      <c r="AB24" s="412"/>
      <c r="AC24" s="412"/>
      <c r="AD24" s="412"/>
      <c r="AE24" s="412"/>
      <c r="AF24" s="412"/>
      <c r="AG24" s="413"/>
      <c r="AH24" s="408">
        <v>104</v>
      </c>
      <c r="AI24" s="409"/>
      <c r="AJ24" s="409"/>
      <c r="AK24" s="409"/>
      <c r="AL24" s="410"/>
      <c r="AM24" s="408">
        <v>325728</v>
      </c>
      <c r="AN24" s="409"/>
      <c r="AO24" s="409"/>
      <c r="AP24" s="409"/>
      <c r="AQ24" s="409"/>
      <c r="AR24" s="410"/>
      <c r="AS24" s="408">
        <v>3132</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5086645</v>
      </c>
      <c r="BO24" s="456"/>
      <c r="BP24" s="456"/>
      <c r="BQ24" s="456"/>
      <c r="BR24" s="456"/>
      <c r="BS24" s="456"/>
      <c r="BT24" s="456"/>
      <c r="BU24" s="457"/>
      <c r="BV24" s="455">
        <v>5226443</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6300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t="s">
        <v>122</v>
      </c>
      <c r="BO25" s="485"/>
      <c r="BP25" s="485"/>
      <c r="BQ25" s="485"/>
      <c r="BR25" s="485"/>
      <c r="BS25" s="485"/>
      <c r="BT25" s="485"/>
      <c r="BU25" s="486"/>
      <c r="BV25" s="484">
        <v>32482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6000</v>
      </c>
      <c r="R26" s="409"/>
      <c r="S26" s="409"/>
      <c r="T26" s="409"/>
      <c r="U26" s="409"/>
      <c r="V26" s="410"/>
      <c r="W26" s="498"/>
      <c r="X26" s="435"/>
      <c r="Y26" s="436"/>
      <c r="Z26" s="411" t="s">
        <v>168</v>
      </c>
      <c r="AA26" s="466"/>
      <c r="AB26" s="466"/>
      <c r="AC26" s="466"/>
      <c r="AD26" s="466"/>
      <c r="AE26" s="466"/>
      <c r="AF26" s="466"/>
      <c r="AG26" s="467"/>
      <c r="AH26" s="408">
        <v>1</v>
      </c>
      <c r="AI26" s="409"/>
      <c r="AJ26" s="409"/>
      <c r="AK26" s="409"/>
      <c r="AL26" s="410"/>
      <c r="AM26" s="408" t="s">
        <v>169</v>
      </c>
      <c r="AN26" s="409"/>
      <c r="AO26" s="409"/>
      <c r="AP26" s="409"/>
      <c r="AQ26" s="409"/>
      <c r="AR26" s="410"/>
      <c r="AS26" s="408" t="s">
        <v>169</v>
      </c>
      <c r="AT26" s="409"/>
      <c r="AU26" s="409"/>
      <c r="AV26" s="409"/>
      <c r="AW26" s="409"/>
      <c r="AX26" s="468"/>
      <c r="AY26" s="495" t="s">
        <v>170</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171</v>
      </c>
      <c r="F27" s="412"/>
      <c r="G27" s="412"/>
      <c r="H27" s="412"/>
      <c r="I27" s="412"/>
      <c r="J27" s="412"/>
      <c r="K27" s="413"/>
      <c r="L27" s="408">
        <v>1</v>
      </c>
      <c r="M27" s="409"/>
      <c r="N27" s="409"/>
      <c r="O27" s="409"/>
      <c r="P27" s="410"/>
      <c r="Q27" s="408">
        <v>3000</v>
      </c>
      <c r="R27" s="409"/>
      <c r="S27" s="409"/>
      <c r="T27" s="409"/>
      <c r="U27" s="409"/>
      <c r="V27" s="410"/>
      <c r="W27" s="498"/>
      <c r="X27" s="435"/>
      <c r="Y27" s="436"/>
      <c r="Z27" s="411" t="s">
        <v>172</v>
      </c>
      <c r="AA27" s="412"/>
      <c r="AB27" s="412"/>
      <c r="AC27" s="412"/>
      <c r="AD27" s="412"/>
      <c r="AE27" s="412"/>
      <c r="AF27" s="412"/>
      <c r="AG27" s="413"/>
      <c r="AH27" s="408">
        <v>1</v>
      </c>
      <c r="AI27" s="409"/>
      <c r="AJ27" s="409"/>
      <c r="AK27" s="409"/>
      <c r="AL27" s="410"/>
      <c r="AM27" s="408" t="s">
        <v>169</v>
      </c>
      <c r="AN27" s="409"/>
      <c r="AO27" s="409"/>
      <c r="AP27" s="409"/>
      <c r="AQ27" s="409"/>
      <c r="AR27" s="410"/>
      <c r="AS27" s="408" t="s">
        <v>169</v>
      </c>
      <c r="AT27" s="409"/>
      <c r="AU27" s="409"/>
      <c r="AV27" s="409"/>
      <c r="AW27" s="409"/>
      <c r="AX27" s="468"/>
      <c r="AY27" s="492" t="s">
        <v>173</v>
      </c>
      <c r="AZ27" s="493"/>
      <c r="BA27" s="493"/>
      <c r="BB27" s="493"/>
      <c r="BC27" s="493"/>
      <c r="BD27" s="493"/>
      <c r="BE27" s="493"/>
      <c r="BF27" s="493"/>
      <c r="BG27" s="493"/>
      <c r="BH27" s="493"/>
      <c r="BI27" s="493"/>
      <c r="BJ27" s="493"/>
      <c r="BK27" s="493"/>
      <c r="BL27" s="493"/>
      <c r="BM27" s="494"/>
      <c r="BN27" s="489">
        <v>91787</v>
      </c>
      <c r="BO27" s="490"/>
      <c r="BP27" s="490"/>
      <c r="BQ27" s="490"/>
      <c r="BR27" s="490"/>
      <c r="BS27" s="490"/>
      <c r="BT27" s="490"/>
      <c r="BU27" s="491"/>
      <c r="BV27" s="489">
        <v>91787</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174</v>
      </c>
      <c r="F28" s="412"/>
      <c r="G28" s="412"/>
      <c r="H28" s="412"/>
      <c r="I28" s="412"/>
      <c r="J28" s="412"/>
      <c r="K28" s="413"/>
      <c r="L28" s="408">
        <v>1</v>
      </c>
      <c r="M28" s="409"/>
      <c r="N28" s="409"/>
      <c r="O28" s="409"/>
      <c r="P28" s="410"/>
      <c r="Q28" s="408">
        <v>2475</v>
      </c>
      <c r="R28" s="409"/>
      <c r="S28" s="409"/>
      <c r="T28" s="409"/>
      <c r="U28" s="409"/>
      <c r="V28" s="410"/>
      <c r="W28" s="498"/>
      <c r="X28" s="435"/>
      <c r="Y28" s="436"/>
      <c r="Z28" s="411" t="s">
        <v>175</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176</v>
      </c>
      <c r="AZ28" s="473"/>
      <c r="BA28" s="473"/>
      <c r="BB28" s="474"/>
      <c r="BC28" s="481" t="s">
        <v>46</v>
      </c>
      <c r="BD28" s="482"/>
      <c r="BE28" s="482"/>
      <c r="BF28" s="482"/>
      <c r="BG28" s="482"/>
      <c r="BH28" s="482"/>
      <c r="BI28" s="482"/>
      <c r="BJ28" s="482"/>
      <c r="BK28" s="482"/>
      <c r="BL28" s="482"/>
      <c r="BM28" s="483"/>
      <c r="BN28" s="484">
        <v>872993</v>
      </c>
      <c r="BO28" s="485"/>
      <c r="BP28" s="485"/>
      <c r="BQ28" s="485"/>
      <c r="BR28" s="485"/>
      <c r="BS28" s="485"/>
      <c r="BT28" s="485"/>
      <c r="BU28" s="486"/>
      <c r="BV28" s="484">
        <v>768157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177</v>
      </c>
      <c r="F29" s="412"/>
      <c r="G29" s="412"/>
      <c r="H29" s="412"/>
      <c r="I29" s="412"/>
      <c r="J29" s="412"/>
      <c r="K29" s="413"/>
      <c r="L29" s="408">
        <v>10</v>
      </c>
      <c r="M29" s="409"/>
      <c r="N29" s="409"/>
      <c r="O29" s="409"/>
      <c r="P29" s="410"/>
      <c r="Q29" s="408">
        <v>2250</v>
      </c>
      <c r="R29" s="409"/>
      <c r="S29" s="409"/>
      <c r="T29" s="409"/>
      <c r="U29" s="409"/>
      <c r="V29" s="410"/>
      <c r="W29" s="499"/>
      <c r="X29" s="500"/>
      <c r="Y29" s="501"/>
      <c r="Z29" s="411" t="s">
        <v>178</v>
      </c>
      <c r="AA29" s="412"/>
      <c r="AB29" s="412"/>
      <c r="AC29" s="412"/>
      <c r="AD29" s="412"/>
      <c r="AE29" s="412"/>
      <c r="AF29" s="412"/>
      <c r="AG29" s="413"/>
      <c r="AH29" s="408">
        <v>105</v>
      </c>
      <c r="AI29" s="409"/>
      <c r="AJ29" s="409"/>
      <c r="AK29" s="409"/>
      <c r="AL29" s="410"/>
      <c r="AM29" s="408">
        <v>327754</v>
      </c>
      <c r="AN29" s="409"/>
      <c r="AO29" s="409"/>
      <c r="AP29" s="409"/>
      <c r="AQ29" s="409"/>
      <c r="AR29" s="410"/>
      <c r="AS29" s="408">
        <v>3121</v>
      </c>
      <c r="AT29" s="409"/>
      <c r="AU29" s="409"/>
      <c r="AV29" s="409"/>
      <c r="AW29" s="409"/>
      <c r="AX29" s="468"/>
      <c r="AY29" s="475"/>
      <c r="AZ29" s="476"/>
      <c r="BA29" s="476"/>
      <c r="BB29" s="477"/>
      <c r="BC29" s="469" t="s">
        <v>179</v>
      </c>
      <c r="BD29" s="470"/>
      <c r="BE29" s="470"/>
      <c r="BF29" s="470"/>
      <c r="BG29" s="470"/>
      <c r="BH29" s="470"/>
      <c r="BI29" s="470"/>
      <c r="BJ29" s="470"/>
      <c r="BK29" s="470"/>
      <c r="BL29" s="470"/>
      <c r="BM29" s="471"/>
      <c r="BN29" s="455">
        <v>13716</v>
      </c>
      <c r="BO29" s="456"/>
      <c r="BP29" s="456"/>
      <c r="BQ29" s="456"/>
      <c r="BR29" s="456"/>
      <c r="BS29" s="456"/>
      <c r="BT29" s="456"/>
      <c r="BU29" s="457"/>
      <c r="BV29" s="455">
        <v>1</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180</v>
      </c>
      <c r="X30" s="423"/>
      <c r="Y30" s="423"/>
      <c r="Z30" s="423"/>
      <c r="AA30" s="423"/>
      <c r="AB30" s="423"/>
      <c r="AC30" s="423"/>
      <c r="AD30" s="423"/>
      <c r="AE30" s="423"/>
      <c r="AF30" s="423"/>
      <c r="AG30" s="424"/>
      <c r="AH30" s="425">
        <v>98.4</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176260</v>
      </c>
      <c r="BO30" s="490"/>
      <c r="BP30" s="490"/>
      <c r="BQ30" s="490"/>
      <c r="BR30" s="490"/>
      <c r="BS30" s="490"/>
      <c r="BT30" s="490"/>
      <c r="BU30" s="491"/>
      <c r="BV30" s="489">
        <v>148847</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181</v>
      </c>
      <c r="D32" s="414"/>
      <c r="E32" s="414"/>
      <c r="F32" s="414"/>
      <c r="G32" s="414"/>
      <c r="H32" s="414"/>
      <c r="I32" s="414"/>
      <c r="J32" s="414"/>
      <c r="K32" s="414"/>
      <c r="L32" s="414"/>
      <c r="M32" s="414"/>
      <c r="N32" s="414"/>
      <c r="O32" s="414"/>
      <c r="P32" s="414"/>
      <c r="Q32" s="414"/>
      <c r="R32" s="414"/>
      <c r="S32" s="414"/>
      <c r="U32" s="415" t="s">
        <v>182</v>
      </c>
      <c r="V32" s="415"/>
      <c r="W32" s="415"/>
      <c r="X32" s="415"/>
      <c r="Y32" s="415"/>
      <c r="Z32" s="415"/>
      <c r="AA32" s="415"/>
      <c r="AB32" s="415"/>
      <c r="AC32" s="415"/>
      <c r="AD32" s="415"/>
      <c r="AE32" s="415"/>
      <c r="AF32" s="415"/>
      <c r="AG32" s="415"/>
      <c r="AH32" s="415"/>
      <c r="AI32" s="415"/>
      <c r="AJ32" s="415"/>
      <c r="AK32" s="415"/>
      <c r="AM32" s="415" t="s">
        <v>183</v>
      </c>
      <c r="AN32" s="415"/>
      <c r="AO32" s="415"/>
      <c r="AP32" s="415"/>
      <c r="AQ32" s="415"/>
      <c r="AR32" s="415"/>
      <c r="AS32" s="415"/>
      <c r="AT32" s="415"/>
      <c r="AU32" s="415"/>
      <c r="AV32" s="415"/>
      <c r="AW32" s="415"/>
      <c r="AX32" s="415"/>
      <c r="AY32" s="415"/>
      <c r="AZ32" s="415"/>
      <c r="BA32" s="415"/>
      <c r="BB32" s="415"/>
      <c r="BC32" s="415"/>
      <c r="BE32" s="415" t="s">
        <v>184</v>
      </c>
      <c r="BF32" s="415"/>
      <c r="BG32" s="415"/>
      <c r="BH32" s="415"/>
      <c r="BI32" s="415"/>
      <c r="BJ32" s="415"/>
      <c r="BK32" s="415"/>
      <c r="BL32" s="415"/>
      <c r="BM32" s="415"/>
      <c r="BN32" s="415"/>
      <c r="BO32" s="415"/>
      <c r="BP32" s="415"/>
      <c r="BQ32" s="415"/>
      <c r="BR32" s="415"/>
      <c r="BS32" s="415"/>
      <c r="BT32" s="415"/>
      <c r="BU32" s="415"/>
      <c r="BW32" s="415" t="s">
        <v>185</v>
      </c>
      <c r="BX32" s="415"/>
      <c r="BY32" s="415"/>
      <c r="BZ32" s="415"/>
      <c r="CA32" s="415"/>
      <c r="CB32" s="415"/>
      <c r="CC32" s="415"/>
      <c r="CD32" s="415"/>
      <c r="CE32" s="415"/>
      <c r="CF32" s="415"/>
      <c r="CG32" s="415"/>
      <c r="CH32" s="415"/>
      <c r="CI32" s="415"/>
      <c r="CJ32" s="415"/>
      <c r="CK32" s="415"/>
      <c r="CL32" s="415"/>
      <c r="CM32" s="415"/>
      <c r="CO32" s="415" t="s">
        <v>186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187</v>
      </c>
      <c r="D33" s="407"/>
      <c r="E33" s="406" t="s">
        <v>188</v>
      </c>
      <c r="F33" s="406"/>
      <c r="G33" s="406"/>
      <c r="H33" s="406"/>
      <c r="I33" s="406"/>
      <c r="J33" s="406"/>
      <c r="K33" s="406"/>
      <c r="L33" s="406"/>
      <c r="M33" s="406"/>
      <c r="N33" s="406"/>
      <c r="O33" s="406"/>
      <c r="P33" s="406"/>
      <c r="Q33" s="406"/>
      <c r="R33" s="406"/>
      <c r="S33" s="406"/>
      <c r="T33" s="206"/>
      <c r="U33" s="407" t="s">
        <v>187</v>
      </c>
      <c r="V33" s="407"/>
      <c r="W33" s="406" t="s">
        <v>188</v>
      </c>
      <c r="X33" s="406"/>
      <c r="Y33" s="406"/>
      <c r="Z33" s="406"/>
      <c r="AA33" s="406"/>
      <c r="AB33" s="406"/>
      <c r="AC33" s="406"/>
      <c r="AD33" s="406"/>
      <c r="AE33" s="406"/>
      <c r="AF33" s="406"/>
      <c r="AG33" s="406"/>
      <c r="AH33" s="406"/>
      <c r="AI33" s="406"/>
      <c r="AJ33" s="406"/>
      <c r="AK33" s="406"/>
      <c r="AL33" s="206"/>
      <c r="AM33" s="407" t="s">
        <v>187</v>
      </c>
      <c r="AN33" s="407"/>
      <c r="AO33" s="406" t="s">
        <v>188</v>
      </c>
      <c r="AP33" s="406"/>
      <c r="AQ33" s="406"/>
      <c r="AR33" s="406"/>
      <c r="AS33" s="406"/>
      <c r="AT33" s="406"/>
      <c r="AU33" s="406"/>
      <c r="AV33" s="406"/>
      <c r="AW33" s="406"/>
      <c r="AX33" s="406"/>
      <c r="AY33" s="406"/>
      <c r="AZ33" s="406"/>
      <c r="BA33" s="406"/>
      <c r="BB33" s="406"/>
      <c r="BC33" s="406"/>
      <c r="BD33" s="207"/>
      <c r="BE33" s="406" t="s">
        <v>189</v>
      </c>
      <c r="BF33" s="406"/>
      <c r="BG33" s="406" t="s">
        <v>190</v>
      </c>
      <c r="BH33" s="406"/>
      <c r="BI33" s="406"/>
      <c r="BJ33" s="406"/>
      <c r="BK33" s="406"/>
      <c r="BL33" s="406"/>
      <c r="BM33" s="406"/>
      <c r="BN33" s="406"/>
      <c r="BO33" s="406"/>
      <c r="BP33" s="406"/>
      <c r="BQ33" s="406"/>
      <c r="BR33" s="406"/>
      <c r="BS33" s="406"/>
      <c r="BT33" s="406"/>
      <c r="BU33" s="406"/>
      <c r="BV33" s="207"/>
      <c r="BW33" s="407" t="s">
        <v>189</v>
      </c>
      <c r="BX33" s="407"/>
      <c r="BY33" s="406" t="s">
        <v>191</v>
      </c>
      <c r="BZ33" s="406"/>
      <c r="CA33" s="406"/>
      <c r="CB33" s="406"/>
      <c r="CC33" s="406"/>
      <c r="CD33" s="406"/>
      <c r="CE33" s="406"/>
      <c r="CF33" s="406"/>
      <c r="CG33" s="406"/>
      <c r="CH33" s="406"/>
      <c r="CI33" s="406"/>
      <c r="CJ33" s="406"/>
      <c r="CK33" s="406"/>
      <c r="CL33" s="406"/>
      <c r="CM33" s="406"/>
      <c r="CN33" s="206"/>
      <c r="CO33" s="407" t="s">
        <v>187</v>
      </c>
      <c r="CP33" s="407"/>
      <c r="CQ33" s="406" t="s">
        <v>192</v>
      </c>
      <c r="CR33" s="406"/>
      <c r="CS33" s="406"/>
      <c r="CT33" s="406"/>
      <c r="CU33" s="406"/>
      <c r="CV33" s="406"/>
      <c r="CW33" s="406"/>
      <c r="CX33" s="406"/>
      <c r="CY33" s="406"/>
      <c r="CZ33" s="406"/>
      <c r="DA33" s="406"/>
      <c r="DB33" s="406"/>
      <c r="DC33" s="406"/>
      <c r="DD33" s="406"/>
      <c r="DE33" s="406"/>
      <c r="DF33" s="206"/>
      <c r="DG33" s="405" t="s">
        <v>193</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国民健康保険特別会計（事業勘定）</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IF('各会計、関係団体の財政状況及び健全化判断比率'!B32="","",'各会計、関係団体の財政状況及び健全化判断比率'!B32)</f>
        <v>水道事業会計（水道事業・簡易水道等事業）</v>
      </c>
      <c r="AP34" s="404"/>
      <c r="AQ34" s="404"/>
      <c r="AR34" s="404"/>
      <c r="AS34" s="404"/>
      <c r="AT34" s="404"/>
      <c r="AU34" s="404"/>
      <c r="AV34" s="404"/>
      <c r="AW34" s="404"/>
      <c r="AX34" s="404"/>
      <c r="AY34" s="404"/>
      <c r="AZ34" s="404"/>
      <c r="BA34" s="404"/>
      <c r="BB34" s="404"/>
      <c r="BC34" s="404"/>
      <c r="BD34" s="181"/>
      <c r="BE34" s="403">
        <f>IF(BG34="","",MAX(C34:D43,U34:V43,AM34:AN43)+1)</f>
        <v>8</v>
      </c>
      <c r="BF34" s="403"/>
      <c r="BG34" s="404" t="str">
        <f>IF('各会計、関係団体の財政状況及び健全化判断比率'!B34="","",'各会計、関係団体の財政状況及び健全化判断比率'!B34)</f>
        <v>工業団地造成事業特別会計</v>
      </c>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喜多方地方広域市町村圏組合（一般会計）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19</v>
      </c>
      <c r="CP34" s="403"/>
      <c r="CQ34" s="404" t="str">
        <f>IF('各会計、関係団体の財政状況及び健全化判断比率'!BS7="","",'各会計、関係団体の財政状況及び健全化判断比率'!BS7)</f>
        <v>株式会社西会津町振興公社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国民健康保険特別会計（診療施設勘定）</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IF('各会計、関係団体の財政状況及び健全化判断比率'!B33="","",'各会計、関係団体の財政状況及び健全化判断比率'!B33)</f>
        <v>下水道事業会計（公共下水道事業・農業集落排水処理事業・個別排水処理事業）</v>
      </c>
      <c r="AP35" s="404"/>
      <c r="AQ35" s="404"/>
      <c r="AR35" s="404"/>
      <c r="AS35" s="404"/>
      <c r="AT35" s="404"/>
      <c r="AU35" s="404"/>
      <c r="AV35" s="404"/>
      <c r="AW35" s="404"/>
      <c r="AX35" s="404"/>
      <c r="AY35" s="404"/>
      <c r="AZ35" s="404"/>
      <c r="BA35" s="404"/>
      <c r="BB35" s="404"/>
      <c r="BC35" s="404"/>
      <c r="BD35" s="181"/>
      <c r="BE35" s="403">
        <f t="shared" ref="BE35:BE43" si="1">IF(BG35="","",BE34+1)</f>
        <v>9</v>
      </c>
      <c r="BF35" s="403"/>
      <c r="BG35" s="404" t="str">
        <f>IF('各会計、関係団体の財政状況及び健全化判断比率'!B35="","",'各会計、関係団体の財政状況及び健全化判断比率'!B35)</f>
        <v>住宅団地造成事業特別会計</v>
      </c>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喜多方地方広域市町村圏組合（喜多方プラザ特別会計）</v>
      </c>
      <c r="BZ35" s="404"/>
      <c r="CA35" s="404"/>
      <c r="CB35" s="404"/>
      <c r="CC35" s="404"/>
      <c r="CD35" s="404"/>
      <c r="CE35" s="404"/>
      <c r="CF35" s="404"/>
      <c r="CG35" s="404"/>
      <c r="CH35" s="404"/>
      <c r="CI35" s="404"/>
      <c r="CJ35" s="404"/>
      <c r="CK35" s="404"/>
      <c r="CL35" s="404"/>
      <c r="CM35" s="404"/>
      <c r="CN35" s="181"/>
      <c r="CO35" s="403">
        <f t="shared" ref="CO35:CO43" si="3">IF(CQ35="","",CO34+1)</f>
        <v>20</v>
      </c>
      <c r="CP35" s="403"/>
      <c r="CQ35" s="404" t="str">
        <f>IF('各会計、関係団体の財政状況及び健全化判断比率'!BS8="","",'各会計、関係団体の財政状況及び健全化判断比率'!BS8)</f>
        <v>一般財団法人西会津町農業公社</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介護保険特別会計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福島県市町村総合事務組合（一般会計）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5</v>
      </c>
      <c r="V37" s="403"/>
      <c r="W37" s="404" t="str">
        <f>IF('各会計、関係団体の財政状況及び健全化判断比率'!B31="","",'各会計、関係団体の財政状況及び健全化判断比率'!B31)</f>
        <v>後期高齢者医療特別会計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福島県市町村総合事務組合（消防補償等特別会計）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福島県市町村総合事務組合（消防賞じゅつ金特別会計）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福島県市町村総合事務組合（非常勤職員公務災害補償特別会計）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16</v>
      </c>
      <c r="BX40" s="403"/>
      <c r="BY40" s="404" t="str">
        <f>IF('各会計、関係団体の財政状況及び健全化判断比率'!B74="","",'各会計、関係団体の財政状況及び健全化判断比率'!B74)</f>
        <v>福島県市町村総合事務組合（自治会館管理特別会計）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17</v>
      </c>
      <c r="BX41" s="403"/>
      <c r="BY41" s="404" t="str">
        <f>IF('各会計、関係団体の財政状況及び健全化判断比率'!B75="","",'各会計、関係団体の財政状況及び健全化判断比率'!B75)</f>
        <v>福島県後期高齢者医療広域連合（一般会計）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18</v>
      </c>
      <c r="BX42" s="403"/>
      <c r="BY42" s="404" t="str">
        <f>IF('各会計、関係団体の財政状況及び健全化判断比率'!B76="","",'各会計、関係団体の財政状況及び健全化判断比率'!B76)</f>
        <v>福島県後期高齢者医療広域連合（後期高齢者医療特別会計）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400" t="s">
        <v>195</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196</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197</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198</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199</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200</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201</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202</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d2pcCKtpuNdCCb0+yVjifwUu2Ue7ZkrlYbiFIHqwBxzXRoOqSe4b8ZdCWvcfxAV4jiaTSk/5vJ1Uyq0KbtjCcA==" saltValue="a3do/aQXZ8E1g+mj4W88L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election activeCell="K32" sqref="K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87" t="s">
        <v>537</v>
      </c>
      <c r="D34" s="1187"/>
      <c r="E34" s="1188"/>
      <c r="F34" s="32">
        <v>5.25</v>
      </c>
      <c r="G34" s="33">
        <v>6.52</v>
      </c>
      <c r="H34" s="33">
        <v>5.43</v>
      </c>
      <c r="I34" s="33">
        <v>7.38</v>
      </c>
      <c r="J34" s="34">
        <v>8.77</v>
      </c>
      <c r="K34" s="22"/>
      <c r="L34" s="22"/>
      <c r="M34" s="22"/>
      <c r="N34" s="22"/>
      <c r="O34" s="22"/>
      <c r="P34" s="22"/>
    </row>
    <row r="35" spans="1:16" ht="39" customHeight="1" x14ac:dyDescent="0.15">
      <c r="A35" s="22"/>
      <c r="B35" s="35"/>
      <c r="C35" s="1181" t="s">
        <v>538</v>
      </c>
      <c r="D35" s="1182"/>
      <c r="E35" s="1183"/>
      <c r="F35" s="36" t="s">
        <v>491</v>
      </c>
      <c r="G35" s="37">
        <v>4.4400000000000004</v>
      </c>
      <c r="H35" s="37">
        <v>4.0199999999999996</v>
      </c>
      <c r="I35" s="37">
        <v>3.6</v>
      </c>
      <c r="J35" s="38">
        <v>2.84</v>
      </c>
      <c r="K35" s="22"/>
      <c r="L35" s="22"/>
      <c r="M35" s="22"/>
      <c r="N35" s="22"/>
      <c r="O35" s="22"/>
      <c r="P35" s="22"/>
    </row>
    <row r="36" spans="1:16" ht="39" customHeight="1" x14ac:dyDescent="0.15">
      <c r="A36" s="22"/>
      <c r="B36" s="35"/>
      <c r="C36" s="1181" t="s">
        <v>539</v>
      </c>
      <c r="D36" s="1182"/>
      <c r="E36" s="1183"/>
      <c r="F36" s="36" t="s">
        <v>491</v>
      </c>
      <c r="G36" s="37">
        <v>0.57999999999999996</v>
      </c>
      <c r="H36" s="37">
        <v>0.88</v>
      </c>
      <c r="I36" s="37">
        <v>0.77</v>
      </c>
      <c r="J36" s="38">
        <v>0.9</v>
      </c>
      <c r="K36" s="22"/>
      <c r="L36" s="22"/>
      <c r="M36" s="22"/>
      <c r="N36" s="22"/>
      <c r="O36" s="22"/>
      <c r="P36" s="22"/>
    </row>
    <row r="37" spans="1:16" ht="39" customHeight="1" x14ac:dyDescent="0.15">
      <c r="A37" s="22"/>
      <c r="B37" s="35"/>
      <c r="C37" s="1181" t="s">
        <v>540</v>
      </c>
      <c r="D37" s="1182"/>
      <c r="E37" s="1183"/>
      <c r="F37" s="36">
        <v>1.23</v>
      </c>
      <c r="G37" s="37">
        <v>0.79</v>
      </c>
      <c r="H37" s="37">
        <v>1.64</v>
      </c>
      <c r="I37" s="37">
        <v>1.18</v>
      </c>
      <c r="J37" s="38">
        <v>0.8</v>
      </c>
      <c r="K37" s="22"/>
      <c r="L37" s="22"/>
      <c r="M37" s="22"/>
      <c r="N37" s="22"/>
      <c r="O37" s="22"/>
      <c r="P37" s="22"/>
    </row>
    <row r="38" spans="1:16" ht="39" customHeight="1" x14ac:dyDescent="0.15">
      <c r="A38" s="22"/>
      <c r="B38" s="35"/>
      <c r="C38" s="1181" t="s">
        <v>541</v>
      </c>
      <c r="D38" s="1182"/>
      <c r="E38" s="1183"/>
      <c r="F38" s="36">
        <v>0.56000000000000005</v>
      </c>
      <c r="G38" s="37">
        <v>0.41</v>
      </c>
      <c r="H38" s="37">
        <v>0.67</v>
      </c>
      <c r="I38" s="37">
        <v>0.49</v>
      </c>
      <c r="J38" s="38">
        <v>0.37</v>
      </c>
      <c r="K38" s="22"/>
      <c r="L38" s="22"/>
      <c r="M38" s="22"/>
      <c r="N38" s="22"/>
      <c r="O38" s="22"/>
      <c r="P38" s="22"/>
    </row>
    <row r="39" spans="1:16" ht="39" customHeight="1" x14ac:dyDescent="0.15">
      <c r="A39" s="22"/>
      <c r="B39" s="35"/>
      <c r="C39" s="1181" t="s">
        <v>542</v>
      </c>
      <c r="D39" s="1182"/>
      <c r="E39" s="1183"/>
      <c r="F39" s="36">
        <v>0.19</v>
      </c>
      <c r="G39" s="37">
        <v>0.1</v>
      </c>
      <c r="H39" s="37">
        <v>0.08</v>
      </c>
      <c r="I39" s="37">
        <v>0.16</v>
      </c>
      <c r="J39" s="38">
        <v>0.13</v>
      </c>
      <c r="K39" s="22"/>
      <c r="L39" s="22"/>
      <c r="M39" s="22"/>
      <c r="N39" s="22"/>
      <c r="O39" s="22"/>
      <c r="P39" s="22"/>
    </row>
    <row r="40" spans="1:16" ht="39" customHeight="1" x14ac:dyDescent="0.15">
      <c r="A40" s="22"/>
      <c r="B40" s="35"/>
      <c r="C40" s="1181" t="s">
        <v>543</v>
      </c>
      <c r="D40" s="1182"/>
      <c r="E40" s="1183"/>
      <c r="F40" s="36">
        <v>0.33</v>
      </c>
      <c r="G40" s="37">
        <v>0.44</v>
      </c>
      <c r="H40" s="37">
        <v>0.38</v>
      </c>
      <c r="I40" s="37">
        <v>0.32</v>
      </c>
      <c r="J40" s="38">
        <v>0.09</v>
      </c>
      <c r="K40" s="22"/>
      <c r="L40" s="22"/>
      <c r="M40" s="22"/>
      <c r="N40" s="22"/>
      <c r="O40" s="22"/>
      <c r="P40" s="22"/>
    </row>
    <row r="41" spans="1:16" ht="39" customHeight="1" x14ac:dyDescent="0.15">
      <c r="A41" s="22"/>
      <c r="B41" s="35"/>
      <c r="C41" s="1181" t="s">
        <v>544</v>
      </c>
      <c r="D41" s="1182"/>
      <c r="E41" s="1183"/>
      <c r="F41" s="36">
        <v>0.09</v>
      </c>
      <c r="G41" s="37">
        <v>7.0000000000000007E-2</v>
      </c>
      <c r="H41" s="37">
        <v>0.06</v>
      </c>
      <c r="I41" s="37">
        <v>0.06</v>
      </c>
      <c r="J41" s="38">
        <v>0.05</v>
      </c>
      <c r="K41" s="22"/>
      <c r="L41" s="22"/>
      <c r="M41" s="22"/>
      <c r="N41" s="22"/>
      <c r="O41" s="22"/>
      <c r="P41" s="22"/>
    </row>
    <row r="42" spans="1:16" ht="39" customHeight="1" x14ac:dyDescent="0.15">
      <c r="A42" s="22"/>
      <c r="B42" s="39"/>
      <c r="C42" s="1181" t="s">
        <v>545</v>
      </c>
      <c r="D42" s="1182"/>
      <c r="E42" s="1183"/>
      <c r="F42" s="36" t="s">
        <v>491</v>
      </c>
      <c r="G42" s="37" t="s">
        <v>491</v>
      </c>
      <c r="H42" s="37" t="s">
        <v>491</v>
      </c>
      <c r="I42" s="37" t="s">
        <v>491</v>
      </c>
      <c r="J42" s="38" t="s">
        <v>491</v>
      </c>
      <c r="K42" s="22"/>
      <c r="L42" s="22"/>
      <c r="M42" s="22"/>
      <c r="N42" s="22"/>
      <c r="O42" s="22"/>
      <c r="P42" s="22"/>
    </row>
    <row r="43" spans="1:16" ht="39" customHeight="1" thickBot="1" x14ac:dyDescent="0.2">
      <c r="A43" s="22"/>
      <c r="B43" s="40"/>
      <c r="C43" s="1184" t="s">
        <v>546</v>
      </c>
      <c r="D43" s="1185"/>
      <c r="E43" s="1186"/>
      <c r="F43" s="41">
        <v>5.43</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m49qGzP3NqVr/v1FqE3YP5eYFF12w816qEt53aqL4UvAK5/idag5lpTFoP0WM6VEB3K1+2OlOmvH/Hii0xLaA==" saltValue="2jHr9cGMTooelSastr1r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35" zoomScale="115" zoomScaleNormal="115" zoomScaleSheetLayoutView="55" workbookViewId="0">
      <selection activeCell="M43" sqref="M4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800</v>
      </c>
      <c r="L45" s="60">
        <v>833</v>
      </c>
      <c r="M45" s="60">
        <v>846</v>
      </c>
      <c r="N45" s="60">
        <v>858</v>
      </c>
      <c r="O45" s="61">
        <v>821</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491</v>
      </c>
      <c r="L46" s="64" t="s">
        <v>491</v>
      </c>
      <c r="M46" s="64" t="s">
        <v>491</v>
      </c>
      <c r="N46" s="64" t="s">
        <v>491</v>
      </c>
      <c r="O46" s="65" t="s">
        <v>491</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491</v>
      </c>
      <c r="L47" s="64" t="s">
        <v>491</v>
      </c>
      <c r="M47" s="64" t="s">
        <v>491</v>
      </c>
      <c r="N47" s="64" t="s">
        <v>491</v>
      </c>
      <c r="O47" s="65" t="s">
        <v>491</v>
      </c>
      <c r="P47" s="48"/>
      <c r="Q47" s="48"/>
      <c r="R47" s="48"/>
      <c r="S47" s="48"/>
      <c r="T47" s="48"/>
      <c r="U47" s="48"/>
    </row>
    <row r="48" spans="1:21" ht="30.75" customHeight="1" x14ac:dyDescent="0.15">
      <c r="A48" s="48"/>
      <c r="B48" s="1214"/>
      <c r="C48" s="1215"/>
      <c r="D48" s="62"/>
      <c r="E48" s="1191" t="s">
        <v>13</v>
      </c>
      <c r="F48" s="1191"/>
      <c r="G48" s="1191"/>
      <c r="H48" s="1191"/>
      <c r="I48" s="1191"/>
      <c r="J48" s="1192"/>
      <c r="K48" s="63">
        <v>282</v>
      </c>
      <c r="L48" s="64">
        <v>246</v>
      </c>
      <c r="M48" s="64">
        <v>197</v>
      </c>
      <c r="N48" s="64">
        <v>206</v>
      </c>
      <c r="O48" s="65">
        <v>219</v>
      </c>
      <c r="P48" s="48"/>
      <c r="Q48" s="48"/>
      <c r="R48" s="48"/>
      <c r="S48" s="48"/>
      <c r="T48" s="48"/>
      <c r="U48" s="48"/>
    </row>
    <row r="49" spans="1:21" ht="30.75" customHeight="1" x14ac:dyDescent="0.15">
      <c r="A49" s="48"/>
      <c r="B49" s="1214"/>
      <c r="C49" s="1215"/>
      <c r="D49" s="62"/>
      <c r="E49" s="1191" t="s">
        <v>14</v>
      </c>
      <c r="F49" s="1191"/>
      <c r="G49" s="1191"/>
      <c r="H49" s="1191"/>
      <c r="I49" s="1191"/>
      <c r="J49" s="1192"/>
      <c r="K49" s="63">
        <v>16</v>
      </c>
      <c r="L49" s="64">
        <v>19</v>
      </c>
      <c r="M49" s="64">
        <v>19</v>
      </c>
      <c r="N49" s="64">
        <v>26</v>
      </c>
      <c r="O49" s="65">
        <v>25</v>
      </c>
      <c r="P49" s="48"/>
      <c r="Q49" s="48"/>
      <c r="R49" s="48"/>
      <c r="S49" s="48"/>
      <c r="T49" s="48"/>
      <c r="U49" s="48"/>
    </row>
    <row r="50" spans="1:21" ht="30.75" customHeight="1" x14ac:dyDescent="0.15">
      <c r="A50" s="48"/>
      <c r="B50" s="1214"/>
      <c r="C50" s="1215"/>
      <c r="D50" s="62"/>
      <c r="E50" s="1191" t="s">
        <v>15</v>
      </c>
      <c r="F50" s="1191"/>
      <c r="G50" s="1191"/>
      <c r="H50" s="1191"/>
      <c r="I50" s="1191"/>
      <c r="J50" s="1192"/>
      <c r="K50" s="63">
        <v>0</v>
      </c>
      <c r="L50" s="64">
        <v>0</v>
      </c>
      <c r="M50" s="64">
        <v>0</v>
      </c>
      <c r="N50" s="64">
        <v>0</v>
      </c>
      <c r="O50" s="65">
        <v>0</v>
      </c>
      <c r="P50" s="48"/>
      <c r="Q50" s="48"/>
      <c r="R50" s="48"/>
      <c r="S50" s="48"/>
      <c r="T50" s="48"/>
      <c r="U50" s="48"/>
    </row>
    <row r="51" spans="1:21" ht="30.75" customHeight="1" x14ac:dyDescent="0.15">
      <c r="A51" s="48"/>
      <c r="B51" s="1216"/>
      <c r="C51" s="1217"/>
      <c r="D51" s="66"/>
      <c r="E51" s="1191" t="s">
        <v>16</v>
      </c>
      <c r="F51" s="1191"/>
      <c r="G51" s="1191"/>
      <c r="H51" s="1191"/>
      <c r="I51" s="1191"/>
      <c r="J51" s="1192"/>
      <c r="K51" s="63">
        <v>0</v>
      </c>
      <c r="L51" s="64">
        <v>0</v>
      </c>
      <c r="M51" s="64">
        <v>0</v>
      </c>
      <c r="N51" s="64">
        <v>0</v>
      </c>
      <c r="O51" s="65">
        <v>0</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726</v>
      </c>
      <c r="L52" s="64">
        <v>734</v>
      </c>
      <c r="M52" s="64">
        <v>680</v>
      </c>
      <c r="N52" s="64">
        <v>711</v>
      </c>
      <c r="O52" s="65">
        <v>691</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372</v>
      </c>
      <c r="L53" s="69">
        <v>364</v>
      </c>
      <c r="M53" s="69">
        <v>382</v>
      </c>
      <c r="N53" s="69">
        <v>379</v>
      </c>
      <c r="O53" s="70">
        <v>374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97" t="s">
        <v>24</v>
      </c>
      <c r="C58" s="1198"/>
      <c r="D58" s="1203" t="s">
        <v>25</v>
      </c>
      <c r="E58" s="1204"/>
      <c r="F58" s="1204"/>
      <c r="G58" s="1204"/>
      <c r="H58" s="1204"/>
      <c r="I58" s="1204"/>
      <c r="J58" s="1205"/>
      <c r="K58" s="83"/>
      <c r="L58" s="84"/>
      <c r="M58" s="84"/>
      <c r="N58" s="84"/>
      <c r="O58" s="85"/>
    </row>
    <row r="59" spans="1:21" ht="31.5" customHeight="1" x14ac:dyDescent="0.15">
      <c r="B59" s="1199"/>
      <c r="C59" s="1200"/>
      <c r="D59" s="1206" t="s">
        <v>26</v>
      </c>
      <c r="E59" s="1207"/>
      <c r="F59" s="1207"/>
      <c r="G59" s="1207"/>
      <c r="H59" s="1207"/>
      <c r="I59" s="1207"/>
      <c r="J59" s="1208"/>
      <c r="K59" s="86"/>
      <c r="L59" s="87"/>
      <c r="M59" s="87"/>
      <c r="N59" s="87"/>
      <c r="O59" s="88"/>
    </row>
    <row r="60" spans="1:21" ht="31.5" customHeight="1" thickBot="1" x14ac:dyDescent="0.2">
      <c r="B60" s="1201"/>
      <c r="C60" s="1202"/>
      <c r="D60" s="1209" t="s">
        <v>27</v>
      </c>
      <c r="E60" s="1210"/>
      <c r="F60" s="1210"/>
      <c r="G60" s="1210"/>
      <c r="H60" s="1210"/>
      <c r="I60" s="1210"/>
      <c r="J60" s="121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rVsjJ4c9gokiCubWZ0jigfZkC8GRvf6XX7W7RwWHSBIbJboLpQDo1GA5F6zpRTfSbV7FDOlJSDYk56Eh3koVg==" saltValue="jy+6rp0WTZox65NtVawuF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2" zoomScale="85" zoomScaleNormal="85" zoomScaleSheetLayoutView="100" workbookViewId="0">
      <selection activeCell="M50" sqref="M50:M52"/>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232" t="s">
        <v>30</v>
      </c>
      <c r="C41" s="1233"/>
      <c r="D41" s="105"/>
      <c r="E41" s="1234" t="s">
        <v>31</v>
      </c>
      <c r="F41" s="1234"/>
      <c r="G41" s="1234"/>
      <c r="H41" s="1235"/>
      <c r="I41" s="355">
        <v>7498</v>
      </c>
      <c r="J41" s="356">
        <v>7595</v>
      </c>
      <c r="K41" s="356">
        <v>7239</v>
      </c>
      <c r="L41" s="356">
        <v>6827</v>
      </c>
      <c r="M41" s="357">
        <v>6525</v>
      </c>
    </row>
    <row r="42" spans="2:13" ht="27.75" customHeight="1" x14ac:dyDescent="0.15">
      <c r="B42" s="1222"/>
      <c r="C42" s="1223"/>
      <c r="D42" s="106"/>
      <c r="E42" s="1226" t="s">
        <v>32</v>
      </c>
      <c r="F42" s="1226"/>
      <c r="G42" s="1226"/>
      <c r="H42" s="1227"/>
      <c r="I42" s="358" t="s">
        <v>491</v>
      </c>
      <c r="J42" s="359" t="s">
        <v>491</v>
      </c>
      <c r="K42" s="359" t="s">
        <v>491</v>
      </c>
      <c r="L42" s="359" t="s">
        <v>491</v>
      </c>
      <c r="M42" s="360" t="s">
        <v>491</v>
      </c>
    </row>
    <row r="43" spans="2:13" ht="27.75" customHeight="1" x14ac:dyDescent="0.15">
      <c r="B43" s="1222"/>
      <c r="C43" s="1223"/>
      <c r="D43" s="106"/>
      <c r="E43" s="1226" t="s">
        <v>33</v>
      </c>
      <c r="F43" s="1226"/>
      <c r="G43" s="1226"/>
      <c r="H43" s="1227"/>
      <c r="I43" s="358">
        <v>2598</v>
      </c>
      <c r="J43" s="359">
        <v>2349</v>
      </c>
      <c r="K43" s="359">
        <v>2043</v>
      </c>
      <c r="L43" s="359">
        <v>2186</v>
      </c>
      <c r="M43" s="360">
        <v>2208</v>
      </c>
    </row>
    <row r="44" spans="2:13" ht="27.75" customHeight="1" x14ac:dyDescent="0.15">
      <c r="B44" s="1222"/>
      <c r="C44" s="1223"/>
      <c r="D44" s="106"/>
      <c r="E44" s="1226" t="s">
        <v>34</v>
      </c>
      <c r="F44" s="1226"/>
      <c r="G44" s="1226"/>
      <c r="H44" s="1227"/>
      <c r="I44" s="358">
        <v>245</v>
      </c>
      <c r="J44" s="359">
        <v>231</v>
      </c>
      <c r="K44" s="359">
        <v>286</v>
      </c>
      <c r="L44" s="359">
        <v>284</v>
      </c>
      <c r="M44" s="360">
        <v>268</v>
      </c>
    </row>
    <row r="45" spans="2:13" ht="27.75" customHeight="1" x14ac:dyDescent="0.15">
      <c r="B45" s="1222"/>
      <c r="C45" s="1223"/>
      <c r="D45" s="106"/>
      <c r="E45" s="1226" t="s">
        <v>35</v>
      </c>
      <c r="F45" s="1226"/>
      <c r="G45" s="1226"/>
      <c r="H45" s="1227"/>
      <c r="I45" s="358">
        <v>886</v>
      </c>
      <c r="J45" s="359">
        <v>771</v>
      </c>
      <c r="K45" s="359">
        <v>791</v>
      </c>
      <c r="L45" s="359">
        <v>812</v>
      </c>
      <c r="M45" s="360">
        <v>846</v>
      </c>
    </row>
    <row r="46" spans="2:13" ht="27.75" customHeight="1" x14ac:dyDescent="0.15">
      <c r="B46" s="1222"/>
      <c r="C46" s="1223"/>
      <c r="D46" s="107"/>
      <c r="E46" s="1226" t="s">
        <v>36</v>
      </c>
      <c r="F46" s="1226"/>
      <c r="G46" s="1226"/>
      <c r="H46" s="1227"/>
      <c r="I46" s="358" t="s">
        <v>491</v>
      </c>
      <c r="J46" s="359" t="s">
        <v>491</v>
      </c>
      <c r="K46" s="359" t="s">
        <v>491</v>
      </c>
      <c r="L46" s="359" t="s">
        <v>491</v>
      </c>
      <c r="M46" s="360" t="s">
        <v>491</v>
      </c>
    </row>
    <row r="47" spans="2:13" ht="27.75" customHeight="1" x14ac:dyDescent="0.15">
      <c r="B47" s="1222"/>
      <c r="C47" s="1223"/>
      <c r="D47" s="108"/>
      <c r="E47" s="1236" t="s">
        <v>37</v>
      </c>
      <c r="F47" s="1237"/>
      <c r="G47" s="1237"/>
      <c r="H47" s="1238"/>
      <c r="I47" s="358" t="s">
        <v>491</v>
      </c>
      <c r="J47" s="359" t="s">
        <v>491</v>
      </c>
      <c r="K47" s="359" t="s">
        <v>491</v>
      </c>
      <c r="L47" s="359" t="s">
        <v>491</v>
      </c>
      <c r="M47" s="360" t="s">
        <v>491</v>
      </c>
    </row>
    <row r="48" spans="2:13" ht="27.75" customHeight="1" x14ac:dyDescent="0.15">
      <c r="B48" s="1222"/>
      <c r="C48" s="1223"/>
      <c r="D48" s="106"/>
      <c r="E48" s="1226" t="s">
        <v>38</v>
      </c>
      <c r="F48" s="1226"/>
      <c r="G48" s="1226"/>
      <c r="H48" s="1227"/>
      <c r="I48" s="358" t="s">
        <v>491</v>
      </c>
      <c r="J48" s="359" t="s">
        <v>491</v>
      </c>
      <c r="K48" s="359" t="s">
        <v>491</v>
      </c>
      <c r="L48" s="359" t="s">
        <v>491</v>
      </c>
      <c r="M48" s="360" t="s">
        <v>491</v>
      </c>
    </row>
    <row r="49" spans="2:13" ht="27.75" customHeight="1" x14ac:dyDescent="0.15">
      <c r="B49" s="1224"/>
      <c r="C49" s="1225"/>
      <c r="D49" s="106"/>
      <c r="E49" s="1226" t="s">
        <v>39</v>
      </c>
      <c r="F49" s="1226"/>
      <c r="G49" s="1226"/>
      <c r="H49" s="1227"/>
      <c r="I49" s="358" t="s">
        <v>491</v>
      </c>
      <c r="J49" s="359" t="s">
        <v>491</v>
      </c>
      <c r="K49" s="359" t="s">
        <v>491</v>
      </c>
      <c r="L49" s="359" t="s">
        <v>491</v>
      </c>
      <c r="M49" s="360" t="s">
        <v>491</v>
      </c>
    </row>
    <row r="50" spans="2:13" ht="27.75" customHeight="1" x14ac:dyDescent="0.15">
      <c r="B50" s="1220" t="s">
        <v>40</v>
      </c>
      <c r="C50" s="1221"/>
      <c r="D50" s="109"/>
      <c r="E50" s="1226" t="s">
        <v>41</v>
      </c>
      <c r="F50" s="1226"/>
      <c r="G50" s="1226"/>
      <c r="H50" s="1227"/>
      <c r="I50" s="358">
        <v>959</v>
      </c>
      <c r="J50" s="359">
        <v>977</v>
      </c>
      <c r="K50" s="359">
        <v>1259</v>
      </c>
      <c r="L50" s="359">
        <v>1062</v>
      </c>
      <c r="M50" s="360">
        <v>1202</v>
      </c>
    </row>
    <row r="51" spans="2:13" ht="27.75" customHeight="1" x14ac:dyDescent="0.15">
      <c r="B51" s="1222"/>
      <c r="C51" s="1223"/>
      <c r="D51" s="106"/>
      <c r="E51" s="1226" t="s">
        <v>42</v>
      </c>
      <c r="F51" s="1226"/>
      <c r="G51" s="1226"/>
      <c r="H51" s="1227"/>
      <c r="I51" s="358">
        <v>70</v>
      </c>
      <c r="J51" s="359">
        <v>67</v>
      </c>
      <c r="K51" s="359">
        <v>68</v>
      </c>
      <c r="L51" s="359">
        <v>76</v>
      </c>
      <c r="M51" s="360">
        <v>126</v>
      </c>
    </row>
    <row r="52" spans="2:13" ht="27.75" customHeight="1" x14ac:dyDescent="0.15">
      <c r="B52" s="1224"/>
      <c r="C52" s="1225"/>
      <c r="D52" s="106"/>
      <c r="E52" s="1226" t="s">
        <v>43</v>
      </c>
      <c r="F52" s="1226"/>
      <c r="G52" s="1226"/>
      <c r="H52" s="1227"/>
      <c r="I52" s="358">
        <v>6950</v>
      </c>
      <c r="J52" s="359">
        <v>6826</v>
      </c>
      <c r="K52" s="359">
        <v>6599</v>
      </c>
      <c r="L52" s="359">
        <v>6298</v>
      </c>
      <c r="M52" s="360">
        <v>6071</v>
      </c>
    </row>
    <row r="53" spans="2:13" ht="27.75" customHeight="1" thickBot="1" x14ac:dyDescent="0.2">
      <c r="B53" s="1228" t="s">
        <v>19</v>
      </c>
      <c r="C53" s="1229"/>
      <c r="D53" s="110"/>
      <c r="E53" s="1230" t="s">
        <v>44</v>
      </c>
      <c r="F53" s="1230"/>
      <c r="G53" s="1230"/>
      <c r="H53" s="1231"/>
      <c r="I53" s="361">
        <v>3248</v>
      </c>
      <c r="J53" s="362">
        <v>3075</v>
      </c>
      <c r="K53" s="362">
        <v>2432</v>
      </c>
      <c r="L53" s="362">
        <v>2673</v>
      </c>
      <c r="M53" s="363">
        <v>2447</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xwbtorGi//5RwPrJDMQYWti59nEhuhRRVHhg4e7u+kpcHl9EcDdqrAoagPnEwbdekAQYNEG/6o63I+Xeh8Z34A==" saltValue="huv4VEZp537/+6G8nfPU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election activeCell="O59" sqref="O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47" t="s">
        <v>46</v>
      </c>
      <c r="D55" s="1247"/>
      <c r="E55" s="1248"/>
      <c r="F55" s="122">
        <v>985</v>
      </c>
      <c r="G55" s="122">
        <v>768</v>
      </c>
      <c r="H55" s="123">
        <v>873</v>
      </c>
    </row>
    <row r="56" spans="2:8" ht="52.5" customHeight="1" x14ac:dyDescent="0.15">
      <c r="B56" s="124"/>
      <c r="C56" s="1249" t="s">
        <v>47</v>
      </c>
      <c r="D56" s="1249"/>
      <c r="E56" s="1250"/>
      <c r="F56" s="125">
        <v>0</v>
      </c>
      <c r="G56" s="125">
        <v>0</v>
      </c>
      <c r="H56" s="126">
        <v>14</v>
      </c>
    </row>
    <row r="57" spans="2:8" ht="53.25" customHeight="1" x14ac:dyDescent="0.15">
      <c r="B57" s="124"/>
      <c r="C57" s="1251" t="s">
        <v>48</v>
      </c>
      <c r="D57" s="1251"/>
      <c r="E57" s="1252"/>
      <c r="F57" s="127">
        <v>158</v>
      </c>
      <c r="G57" s="127">
        <v>149</v>
      </c>
      <c r="H57" s="128">
        <v>176</v>
      </c>
    </row>
    <row r="58" spans="2:8" ht="45.75" customHeight="1" x14ac:dyDescent="0.15">
      <c r="B58" s="129"/>
      <c r="C58" s="1239" t="s">
        <v>563</v>
      </c>
      <c r="D58" s="1240"/>
      <c r="E58" s="1241"/>
      <c r="F58" s="130">
        <v>50</v>
      </c>
      <c r="G58" s="130">
        <v>50</v>
      </c>
      <c r="H58" s="131">
        <v>48</v>
      </c>
    </row>
    <row r="59" spans="2:8" ht="45.75" customHeight="1" x14ac:dyDescent="0.15">
      <c r="B59" s="129"/>
      <c r="C59" s="1239" t="s">
        <v>564</v>
      </c>
      <c r="D59" s="1240"/>
      <c r="E59" s="1241"/>
      <c r="F59" s="130">
        <v>10</v>
      </c>
      <c r="G59" s="130">
        <v>10</v>
      </c>
      <c r="H59" s="131">
        <v>40</v>
      </c>
    </row>
    <row r="60" spans="2:8" ht="45.75" customHeight="1" x14ac:dyDescent="0.15">
      <c r="B60" s="129"/>
      <c r="C60" s="1239" t="s">
        <v>565</v>
      </c>
      <c r="D60" s="1240"/>
      <c r="E60" s="1241"/>
      <c r="F60" s="130">
        <v>28</v>
      </c>
      <c r="G60" s="130">
        <v>30</v>
      </c>
      <c r="H60" s="131">
        <v>35</v>
      </c>
    </row>
    <row r="61" spans="2:8" ht="45.75" customHeight="1" x14ac:dyDescent="0.15">
      <c r="B61" s="129"/>
      <c r="C61" s="1239" t="s">
        <v>566</v>
      </c>
      <c r="D61" s="1240"/>
      <c r="E61" s="1241"/>
      <c r="F61" s="130">
        <v>51</v>
      </c>
      <c r="G61" s="130">
        <v>41</v>
      </c>
      <c r="H61" s="131">
        <v>31</v>
      </c>
    </row>
    <row r="62" spans="2:8" ht="45.75" customHeight="1" thickBot="1" x14ac:dyDescent="0.2">
      <c r="B62" s="132"/>
      <c r="C62" s="1242" t="s">
        <v>567</v>
      </c>
      <c r="D62" s="1243"/>
      <c r="E62" s="1244"/>
      <c r="F62" s="133">
        <v>9</v>
      </c>
      <c r="G62" s="133">
        <v>8</v>
      </c>
      <c r="H62" s="134">
        <v>13</v>
      </c>
    </row>
    <row r="63" spans="2:8" ht="52.5" customHeight="1" thickBot="1" x14ac:dyDescent="0.2">
      <c r="B63" s="135"/>
      <c r="C63" s="1245" t="s">
        <v>49</v>
      </c>
      <c r="D63" s="1245"/>
      <c r="E63" s="1246"/>
      <c r="F63" s="136">
        <v>1143</v>
      </c>
      <c r="G63" s="136">
        <v>917</v>
      </c>
      <c r="H63" s="137">
        <v>1063</v>
      </c>
    </row>
    <row r="64" spans="2:8" x14ac:dyDescent="0.15"/>
  </sheetData>
  <sheetProtection algorithmName="SHA-512" hashValue="QRKaQZV2PNwhQWkSRYXrxDQxditg3b76111HdeKPAZyxJuAGCxSrv5ZrrNOWa1QPdOZnxTczCf+9AVugB9HYCw==" saltValue="JFzzSVHzx0oCVYV+ZWa0Q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E0D0-DBCC-498E-A1FD-E29ACB961261}">
  <sheetPr>
    <pageSetUpPr fitToPage="1"/>
  </sheetPr>
  <dimension ref="A1:DE85"/>
  <sheetViews>
    <sheetView showGridLines="0" tabSelected="1" topLeftCell="AE19" zoomScale="115" zoomScaleNormal="115" zoomScaleSheetLayoutView="55" workbookViewId="0">
      <selection activeCell="CL39" sqref="CL3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578</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570</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530</v>
      </c>
      <c r="BQ50" s="1266"/>
      <c r="BR50" s="1266"/>
      <c r="BS50" s="1266"/>
      <c r="BT50" s="1266"/>
      <c r="BU50" s="1266"/>
      <c r="BV50" s="1266"/>
      <c r="BW50" s="1266"/>
      <c r="BX50" s="1266" t="s">
        <v>531</v>
      </c>
      <c r="BY50" s="1266"/>
      <c r="BZ50" s="1266"/>
      <c r="CA50" s="1266"/>
      <c r="CB50" s="1266"/>
      <c r="CC50" s="1266"/>
      <c r="CD50" s="1266"/>
      <c r="CE50" s="1266"/>
      <c r="CF50" s="1266" t="s">
        <v>532</v>
      </c>
      <c r="CG50" s="1266"/>
      <c r="CH50" s="1266"/>
      <c r="CI50" s="1266"/>
      <c r="CJ50" s="1266"/>
      <c r="CK50" s="1266"/>
      <c r="CL50" s="1266"/>
      <c r="CM50" s="1266"/>
      <c r="CN50" s="1266" t="s">
        <v>533</v>
      </c>
      <c r="CO50" s="1266"/>
      <c r="CP50" s="1266"/>
      <c r="CQ50" s="1266"/>
      <c r="CR50" s="1266"/>
      <c r="CS50" s="1266"/>
      <c r="CT50" s="1266"/>
      <c r="CU50" s="1266"/>
      <c r="CV50" s="1266" t="s">
        <v>534</v>
      </c>
      <c r="CW50" s="1266"/>
      <c r="CX50" s="1266"/>
      <c r="CY50" s="1266"/>
      <c r="CZ50" s="1266"/>
      <c r="DA50" s="1266"/>
      <c r="DB50" s="1266"/>
      <c r="DC50" s="1266"/>
    </row>
    <row r="51" spans="1:109" ht="13.5" customHeight="1" x14ac:dyDescent="0.15">
      <c r="B51" s="372"/>
      <c r="G51" s="1272"/>
      <c r="H51" s="1272"/>
      <c r="I51" s="1270"/>
      <c r="J51" s="1270"/>
      <c r="K51" s="1268"/>
      <c r="L51" s="1268"/>
      <c r="M51" s="1268"/>
      <c r="N51" s="1268"/>
      <c r="AM51" s="381"/>
      <c r="AN51" s="1269" t="s">
        <v>571</v>
      </c>
      <c r="AO51" s="1269"/>
      <c r="AP51" s="1269"/>
      <c r="AQ51" s="1269"/>
      <c r="AR51" s="1269"/>
      <c r="AS51" s="1269"/>
      <c r="AT51" s="1269"/>
      <c r="AU51" s="1269"/>
      <c r="AV51" s="1269"/>
      <c r="AW51" s="1269"/>
      <c r="AX51" s="1269"/>
      <c r="AY51" s="1269"/>
      <c r="AZ51" s="1269"/>
      <c r="BA51" s="1269"/>
      <c r="BB51" s="1269" t="s">
        <v>572</v>
      </c>
      <c r="BC51" s="1269"/>
      <c r="BD51" s="1269"/>
      <c r="BE51" s="1269"/>
      <c r="BF51" s="1269"/>
      <c r="BG51" s="1269"/>
      <c r="BH51" s="1269"/>
      <c r="BI51" s="1269"/>
      <c r="BJ51" s="1269"/>
      <c r="BK51" s="1269"/>
      <c r="BL51" s="1269"/>
      <c r="BM51" s="1269"/>
      <c r="BN51" s="1269"/>
      <c r="BO51" s="1269"/>
      <c r="BP51" s="1267">
        <v>118.2</v>
      </c>
      <c r="BQ51" s="1267"/>
      <c r="BR51" s="1267"/>
      <c r="BS51" s="1267"/>
      <c r="BT51" s="1267"/>
      <c r="BU51" s="1267"/>
      <c r="BV51" s="1267"/>
      <c r="BW51" s="1267"/>
      <c r="BX51" s="1267">
        <v>103.2</v>
      </c>
      <c r="BY51" s="1267"/>
      <c r="BZ51" s="1267"/>
      <c r="CA51" s="1267"/>
      <c r="CB51" s="1267"/>
      <c r="CC51" s="1267"/>
      <c r="CD51" s="1267"/>
      <c r="CE51" s="1267"/>
      <c r="CF51" s="1267">
        <v>78.3</v>
      </c>
      <c r="CG51" s="1267"/>
      <c r="CH51" s="1267"/>
      <c r="CI51" s="1267"/>
      <c r="CJ51" s="1267"/>
      <c r="CK51" s="1267"/>
      <c r="CL51" s="1267"/>
      <c r="CM51" s="1267"/>
      <c r="CN51" s="1267">
        <v>85.8</v>
      </c>
      <c r="CO51" s="1267"/>
      <c r="CP51" s="1267"/>
      <c r="CQ51" s="1267"/>
      <c r="CR51" s="1267"/>
      <c r="CS51" s="1267"/>
      <c r="CT51" s="1267"/>
      <c r="CU51" s="1267"/>
      <c r="CV51" s="1267">
        <v>78.2</v>
      </c>
      <c r="CW51" s="1267"/>
      <c r="CX51" s="1267"/>
      <c r="CY51" s="1267"/>
      <c r="CZ51" s="1267"/>
      <c r="DA51" s="1267"/>
      <c r="DB51" s="1267"/>
      <c r="DC51" s="1267"/>
    </row>
    <row r="52" spans="1:109" x14ac:dyDescent="0.15">
      <c r="B52" s="372"/>
      <c r="G52" s="1272"/>
      <c r="H52" s="1272"/>
      <c r="I52" s="1270"/>
      <c r="J52" s="1270"/>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2"/>
      <c r="H53" s="1272"/>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573</v>
      </c>
      <c r="BC53" s="1269"/>
      <c r="BD53" s="1269"/>
      <c r="BE53" s="1269"/>
      <c r="BF53" s="1269"/>
      <c r="BG53" s="1269"/>
      <c r="BH53" s="1269"/>
      <c r="BI53" s="1269"/>
      <c r="BJ53" s="1269"/>
      <c r="BK53" s="1269"/>
      <c r="BL53" s="1269"/>
      <c r="BM53" s="1269"/>
      <c r="BN53" s="1269"/>
      <c r="BO53" s="1269"/>
      <c r="BP53" s="1267">
        <v>61.4</v>
      </c>
      <c r="BQ53" s="1267"/>
      <c r="BR53" s="1267"/>
      <c r="BS53" s="1267"/>
      <c r="BT53" s="1267"/>
      <c r="BU53" s="1267"/>
      <c r="BV53" s="1267"/>
      <c r="BW53" s="1267"/>
      <c r="BX53" s="1267">
        <v>62</v>
      </c>
      <c r="BY53" s="1267"/>
      <c r="BZ53" s="1267"/>
      <c r="CA53" s="1267"/>
      <c r="CB53" s="1267"/>
      <c r="CC53" s="1267"/>
      <c r="CD53" s="1267"/>
      <c r="CE53" s="1267"/>
      <c r="CF53" s="1267">
        <v>63.6</v>
      </c>
      <c r="CG53" s="1267"/>
      <c r="CH53" s="1267"/>
      <c r="CI53" s="1267"/>
      <c r="CJ53" s="1267"/>
      <c r="CK53" s="1267"/>
      <c r="CL53" s="1267"/>
      <c r="CM53" s="1267"/>
      <c r="CN53" s="1267">
        <v>64.900000000000006</v>
      </c>
      <c r="CO53" s="1267"/>
      <c r="CP53" s="1267"/>
      <c r="CQ53" s="1267"/>
      <c r="CR53" s="1267"/>
      <c r="CS53" s="1267"/>
      <c r="CT53" s="1267"/>
      <c r="CU53" s="1267"/>
      <c r="CV53" s="1267">
        <v>66.3</v>
      </c>
      <c r="CW53" s="1267"/>
      <c r="CX53" s="1267"/>
      <c r="CY53" s="1267"/>
      <c r="CZ53" s="1267"/>
      <c r="DA53" s="1267"/>
      <c r="DB53" s="1267"/>
      <c r="DC53" s="1267"/>
    </row>
    <row r="54" spans="1:109" x14ac:dyDescent="0.15">
      <c r="A54" s="380"/>
      <c r="B54" s="372"/>
      <c r="G54" s="1272"/>
      <c r="H54" s="1272"/>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574</v>
      </c>
      <c r="AO55" s="1266"/>
      <c r="AP55" s="1266"/>
      <c r="AQ55" s="1266"/>
      <c r="AR55" s="1266"/>
      <c r="AS55" s="1266"/>
      <c r="AT55" s="1266"/>
      <c r="AU55" s="1266"/>
      <c r="AV55" s="1266"/>
      <c r="AW55" s="1266"/>
      <c r="AX55" s="1266"/>
      <c r="AY55" s="1266"/>
      <c r="AZ55" s="1266"/>
      <c r="BA55" s="1266"/>
      <c r="BB55" s="1269" t="s">
        <v>572</v>
      </c>
      <c r="BC55" s="1269"/>
      <c r="BD55" s="1269"/>
      <c r="BE55" s="1269"/>
      <c r="BF55" s="1269"/>
      <c r="BG55" s="1269"/>
      <c r="BH55" s="1269"/>
      <c r="BI55" s="1269"/>
      <c r="BJ55" s="1269"/>
      <c r="BK55" s="1269"/>
      <c r="BL55" s="1269"/>
      <c r="BM55" s="1269"/>
      <c r="BN55" s="1269"/>
      <c r="BO55" s="1269"/>
      <c r="BP55" s="1267">
        <v>0</v>
      </c>
      <c r="BQ55" s="1267"/>
      <c r="BR55" s="1267"/>
      <c r="BS55" s="1267"/>
      <c r="BT55" s="1267"/>
      <c r="BU55" s="1267"/>
      <c r="BV55" s="1267"/>
      <c r="BW55" s="1267"/>
      <c r="BX55" s="1267">
        <v>0</v>
      </c>
      <c r="BY55" s="1267"/>
      <c r="BZ55" s="1267"/>
      <c r="CA55" s="1267"/>
      <c r="CB55" s="1267"/>
      <c r="CC55" s="1267"/>
      <c r="CD55" s="1267"/>
      <c r="CE55" s="1267"/>
      <c r="CF55" s="1267">
        <v>0</v>
      </c>
      <c r="CG55" s="1267"/>
      <c r="CH55" s="1267"/>
      <c r="CI55" s="1267"/>
      <c r="CJ55" s="1267"/>
      <c r="CK55" s="1267"/>
      <c r="CL55" s="1267"/>
      <c r="CM55" s="1267"/>
      <c r="CN55" s="1267">
        <v>0</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1"/>
      <c r="J57" s="1271"/>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573</v>
      </c>
      <c r="BC57" s="1269"/>
      <c r="BD57" s="1269"/>
      <c r="BE57" s="1269"/>
      <c r="BF57" s="1269"/>
      <c r="BG57" s="1269"/>
      <c r="BH57" s="1269"/>
      <c r="BI57" s="1269"/>
      <c r="BJ57" s="1269"/>
      <c r="BK57" s="1269"/>
      <c r="BL57" s="1269"/>
      <c r="BM57" s="1269"/>
      <c r="BN57" s="1269"/>
      <c r="BO57" s="1269"/>
      <c r="BP57" s="1267">
        <v>62.8</v>
      </c>
      <c r="BQ57" s="1267"/>
      <c r="BR57" s="1267"/>
      <c r="BS57" s="1267"/>
      <c r="BT57" s="1267"/>
      <c r="BU57" s="1267"/>
      <c r="BV57" s="1267"/>
      <c r="BW57" s="1267"/>
      <c r="BX57" s="1267">
        <v>64</v>
      </c>
      <c r="BY57" s="1267"/>
      <c r="BZ57" s="1267"/>
      <c r="CA57" s="1267"/>
      <c r="CB57" s="1267"/>
      <c r="CC57" s="1267"/>
      <c r="CD57" s="1267"/>
      <c r="CE57" s="1267"/>
      <c r="CF57" s="1267">
        <v>66.2</v>
      </c>
      <c r="CG57" s="1267"/>
      <c r="CH57" s="1267"/>
      <c r="CI57" s="1267"/>
      <c r="CJ57" s="1267"/>
      <c r="CK57" s="1267"/>
      <c r="CL57" s="1267"/>
      <c r="CM57" s="1267"/>
      <c r="CN57" s="1267">
        <v>67.099999999999994</v>
      </c>
      <c r="CO57" s="1267"/>
      <c r="CP57" s="1267"/>
      <c r="CQ57" s="1267"/>
      <c r="CR57" s="1267"/>
      <c r="CS57" s="1267"/>
      <c r="CT57" s="1267"/>
      <c r="CU57" s="1267"/>
      <c r="CV57" s="1267">
        <v>67</v>
      </c>
      <c r="CW57" s="1267"/>
      <c r="CX57" s="1267"/>
      <c r="CY57" s="1267"/>
      <c r="CZ57" s="1267"/>
      <c r="DA57" s="1267"/>
      <c r="DB57" s="1267"/>
      <c r="DC57" s="1267"/>
      <c r="DD57" s="385"/>
      <c r="DE57" s="384"/>
    </row>
    <row r="58" spans="1:109" s="380" customFormat="1" x14ac:dyDescent="0.15">
      <c r="A58" s="366"/>
      <c r="B58" s="384"/>
      <c r="G58" s="1262"/>
      <c r="H58" s="1262"/>
      <c r="I58" s="1271"/>
      <c r="J58" s="1271"/>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575</v>
      </c>
    </row>
    <row r="64" spans="1:109" x14ac:dyDescent="0.15">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75" t="s">
        <v>577</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x14ac:dyDescent="0.15">
      <c r="B66" s="372"/>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x14ac:dyDescent="0.15">
      <c r="B67" s="372"/>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x14ac:dyDescent="0.15">
      <c r="B68" s="372"/>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x14ac:dyDescent="0.15">
      <c r="B69" s="372"/>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570</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530</v>
      </c>
      <c r="BQ72" s="1266"/>
      <c r="BR72" s="1266"/>
      <c r="BS72" s="1266"/>
      <c r="BT72" s="1266"/>
      <c r="BU72" s="1266"/>
      <c r="BV72" s="1266"/>
      <c r="BW72" s="1266"/>
      <c r="BX72" s="1266" t="s">
        <v>531</v>
      </c>
      <c r="BY72" s="1266"/>
      <c r="BZ72" s="1266"/>
      <c r="CA72" s="1266"/>
      <c r="CB72" s="1266"/>
      <c r="CC72" s="1266"/>
      <c r="CD72" s="1266"/>
      <c r="CE72" s="1266"/>
      <c r="CF72" s="1266" t="s">
        <v>532</v>
      </c>
      <c r="CG72" s="1266"/>
      <c r="CH72" s="1266"/>
      <c r="CI72" s="1266"/>
      <c r="CJ72" s="1266"/>
      <c r="CK72" s="1266"/>
      <c r="CL72" s="1266"/>
      <c r="CM72" s="1266"/>
      <c r="CN72" s="1266" t="s">
        <v>533</v>
      </c>
      <c r="CO72" s="1266"/>
      <c r="CP72" s="1266"/>
      <c r="CQ72" s="1266"/>
      <c r="CR72" s="1266"/>
      <c r="CS72" s="1266"/>
      <c r="CT72" s="1266"/>
      <c r="CU72" s="1266"/>
      <c r="CV72" s="1266" t="s">
        <v>534</v>
      </c>
      <c r="CW72" s="1266"/>
      <c r="CX72" s="1266"/>
      <c r="CY72" s="1266"/>
      <c r="CZ72" s="1266"/>
      <c r="DA72" s="1266"/>
      <c r="DB72" s="1266"/>
      <c r="DC72" s="1266"/>
    </row>
    <row r="73" spans="2:107" x14ac:dyDescent="0.15">
      <c r="B73" s="372"/>
      <c r="G73" s="1272"/>
      <c r="H73" s="1272"/>
      <c r="I73" s="1272"/>
      <c r="J73" s="1272"/>
      <c r="K73" s="1273"/>
      <c r="L73" s="1273"/>
      <c r="M73" s="1273"/>
      <c r="N73" s="1273"/>
      <c r="AM73" s="381"/>
      <c r="AN73" s="1269" t="s">
        <v>571</v>
      </c>
      <c r="AO73" s="1269"/>
      <c r="AP73" s="1269"/>
      <c r="AQ73" s="1269"/>
      <c r="AR73" s="1269"/>
      <c r="AS73" s="1269"/>
      <c r="AT73" s="1269"/>
      <c r="AU73" s="1269"/>
      <c r="AV73" s="1269"/>
      <c r="AW73" s="1269"/>
      <c r="AX73" s="1269"/>
      <c r="AY73" s="1269"/>
      <c r="AZ73" s="1269"/>
      <c r="BA73" s="1269"/>
      <c r="BB73" s="1269" t="s">
        <v>572</v>
      </c>
      <c r="BC73" s="1269"/>
      <c r="BD73" s="1269"/>
      <c r="BE73" s="1269"/>
      <c r="BF73" s="1269"/>
      <c r="BG73" s="1269"/>
      <c r="BH73" s="1269"/>
      <c r="BI73" s="1269"/>
      <c r="BJ73" s="1269"/>
      <c r="BK73" s="1269"/>
      <c r="BL73" s="1269"/>
      <c r="BM73" s="1269"/>
      <c r="BN73" s="1269"/>
      <c r="BO73" s="1269"/>
      <c r="BP73" s="1267">
        <v>118.2</v>
      </c>
      <c r="BQ73" s="1267"/>
      <c r="BR73" s="1267"/>
      <c r="BS73" s="1267"/>
      <c r="BT73" s="1267"/>
      <c r="BU73" s="1267"/>
      <c r="BV73" s="1267"/>
      <c r="BW73" s="1267"/>
      <c r="BX73" s="1267">
        <v>103.2</v>
      </c>
      <c r="BY73" s="1267"/>
      <c r="BZ73" s="1267"/>
      <c r="CA73" s="1267"/>
      <c r="CB73" s="1267"/>
      <c r="CC73" s="1267"/>
      <c r="CD73" s="1267"/>
      <c r="CE73" s="1267"/>
      <c r="CF73" s="1267">
        <v>78.3</v>
      </c>
      <c r="CG73" s="1267"/>
      <c r="CH73" s="1267"/>
      <c r="CI73" s="1267"/>
      <c r="CJ73" s="1267"/>
      <c r="CK73" s="1267"/>
      <c r="CL73" s="1267"/>
      <c r="CM73" s="1267"/>
      <c r="CN73" s="1267">
        <v>85.8</v>
      </c>
      <c r="CO73" s="1267"/>
      <c r="CP73" s="1267"/>
      <c r="CQ73" s="1267"/>
      <c r="CR73" s="1267"/>
      <c r="CS73" s="1267"/>
      <c r="CT73" s="1267"/>
      <c r="CU73" s="1267"/>
      <c r="CV73" s="1267">
        <v>78.2</v>
      </c>
      <c r="CW73" s="1267"/>
      <c r="CX73" s="1267"/>
      <c r="CY73" s="1267"/>
      <c r="CZ73" s="1267"/>
      <c r="DA73" s="1267"/>
      <c r="DB73" s="1267"/>
      <c r="DC73" s="1267"/>
    </row>
    <row r="74" spans="2:107" x14ac:dyDescent="0.15">
      <c r="B74" s="372"/>
      <c r="G74" s="1272"/>
      <c r="H74" s="1272"/>
      <c r="I74" s="1272"/>
      <c r="J74" s="1272"/>
      <c r="K74" s="1273"/>
      <c r="L74" s="1273"/>
      <c r="M74" s="1273"/>
      <c r="N74" s="127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2"/>
      <c r="H75" s="1272"/>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576</v>
      </c>
      <c r="BC75" s="1269"/>
      <c r="BD75" s="1269"/>
      <c r="BE75" s="1269"/>
      <c r="BF75" s="1269"/>
      <c r="BG75" s="1269"/>
      <c r="BH75" s="1269"/>
      <c r="BI75" s="1269"/>
      <c r="BJ75" s="1269"/>
      <c r="BK75" s="1269"/>
      <c r="BL75" s="1269"/>
      <c r="BM75" s="1269"/>
      <c r="BN75" s="1269"/>
      <c r="BO75" s="1269"/>
      <c r="BP75" s="1267">
        <v>13.1</v>
      </c>
      <c r="BQ75" s="1267"/>
      <c r="BR75" s="1267"/>
      <c r="BS75" s="1267"/>
      <c r="BT75" s="1267"/>
      <c r="BU75" s="1267"/>
      <c r="BV75" s="1267"/>
      <c r="BW75" s="1267"/>
      <c r="BX75" s="1267">
        <v>12.8</v>
      </c>
      <c r="BY75" s="1267"/>
      <c r="BZ75" s="1267"/>
      <c r="CA75" s="1267"/>
      <c r="CB75" s="1267"/>
      <c r="CC75" s="1267"/>
      <c r="CD75" s="1267"/>
      <c r="CE75" s="1267"/>
      <c r="CF75" s="1267">
        <v>12.6</v>
      </c>
      <c r="CG75" s="1267"/>
      <c r="CH75" s="1267"/>
      <c r="CI75" s="1267"/>
      <c r="CJ75" s="1267"/>
      <c r="CK75" s="1267"/>
      <c r="CL75" s="1267"/>
      <c r="CM75" s="1267"/>
      <c r="CN75" s="1267">
        <v>12.2</v>
      </c>
      <c r="CO75" s="1267"/>
      <c r="CP75" s="1267"/>
      <c r="CQ75" s="1267"/>
      <c r="CR75" s="1267"/>
      <c r="CS75" s="1267"/>
      <c r="CT75" s="1267"/>
      <c r="CU75" s="1267"/>
      <c r="CV75" s="1267">
        <v>12.1</v>
      </c>
      <c r="CW75" s="1267"/>
      <c r="CX75" s="1267"/>
      <c r="CY75" s="1267"/>
      <c r="CZ75" s="1267"/>
      <c r="DA75" s="1267"/>
      <c r="DB75" s="1267"/>
      <c r="DC75" s="1267"/>
    </row>
    <row r="76" spans="2:107" x14ac:dyDescent="0.15">
      <c r="B76" s="372"/>
      <c r="G76" s="1272"/>
      <c r="H76" s="1272"/>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73"/>
      <c r="L77" s="1273"/>
      <c r="M77" s="1273"/>
      <c r="N77" s="1273"/>
      <c r="AN77" s="1266" t="s">
        <v>574</v>
      </c>
      <c r="AO77" s="1266"/>
      <c r="AP77" s="1266"/>
      <c r="AQ77" s="1266"/>
      <c r="AR77" s="1266"/>
      <c r="AS77" s="1266"/>
      <c r="AT77" s="1266"/>
      <c r="AU77" s="1266"/>
      <c r="AV77" s="1266"/>
      <c r="AW77" s="1266"/>
      <c r="AX77" s="1266"/>
      <c r="AY77" s="1266"/>
      <c r="AZ77" s="1266"/>
      <c r="BA77" s="1266"/>
      <c r="BB77" s="1269" t="s">
        <v>572</v>
      </c>
      <c r="BC77" s="1269"/>
      <c r="BD77" s="1269"/>
      <c r="BE77" s="1269"/>
      <c r="BF77" s="1269"/>
      <c r="BG77" s="1269"/>
      <c r="BH77" s="1269"/>
      <c r="BI77" s="1269"/>
      <c r="BJ77" s="1269"/>
      <c r="BK77" s="1269"/>
      <c r="BL77" s="1269"/>
      <c r="BM77" s="1269"/>
      <c r="BN77" s="1269"/>
      <c r="BO77" s="1269"/>
      <c r="BP77" s="1267">
        <v>0</v>
      </c>
      <c r="BQ77" s="1267"/>
      <c r="BR77" s="1267"/>
      <c r="BS77" s="1267"/>
      <c r="BT77" s="1267"/>
      <c r="BU77" s="1267"/>
      <c r="BV77" s="1267"/>
      <c r="BW77" s="1267"/>
      <c r="BX77" s="1267">
        <v>0</v>
      </c>
      <c r="BY77" s="1267"/>
      <c r="BZ77" s="1267"/>
      <c r="CA77" s="1267"/>
      <c r="CB77" s="1267"/>
      <c r="CC77" s="1267"/>
      <c r="CD77" s="1267"/>
      <c r="CE77" s="1267"/>
      <c r="CF77" s="1267">
        <v>0</v>
      </c>
      <c r="CG77" s="1267"/>
      <c r="CH77" s="1267"/>
      <c r="CI77" s="1267"/>
      <c r="CJ77" s="1267"/>
      <c r="CK77" s="1267"/>
      <c r="CL77" s="1267"/>
      <c r="CM77" s="1267"/>
      <c r="CN77" s="1267">
        <v>0</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1"/>
      <c r="J79" s="1271"/>
      <c r="K79" s="1274"/>
      <c r="L79" s="1274"/>
      <c r="M79" s="1274"/>
      <c r="N79" s="1274"/>
      <c r="AN79" s="1266"/>
      <c r="AO79" s="1266"/>
      <c r="AP79" s="1266"/>
      <c r="AQ79" s="1266"/>
      <c r="AR79" s="1266"/>
      <c r="AS79" s="1266"/>
      <c r="AT79" s="1266"/>
      <c r="AU79" s="1266"/>
      <c r="AV79" s="1266"/>
      <c r="AW79" s="1266"/>
      <c r="AX79" s="1266"/>
      <c r="AY79" s="1266"/>
      <c r="AZ79" s="1266"/>
      <c r="BA79" s="1266"/>
      <c r="BB79" s="1269" t="s">
        <v>576</v>
      </c>
      <c r="BC79" s="1269"/>
      <c r="BD79" s="1269"/>
      <c r="BE79" s="1269"/>
      <c r="BF79" s="1269"/>
      <c r="BG79" s="1269"/>
      <c r="BH79" s="1269"/>
      <c r="BI79" s="1269"/>
      <c r="BJ79" s="1269"/>
      <c r="BK79" s="1269"/>
      <c r="BL79" s="1269"/>
      <c r="BM79" s="1269"/>
      <c r="BN79" s="1269"/>
      <c r="BO79" s="1269"/>
      <c r="BP79" s="1267">
        <v>7.7</v>
      </c>
      <c r="BQ79" s="1267"/>
      <c r="BR79" s="1267"/>
      <c r="BS79" s="1267"/>
      <c r="BT79" s="1267"/>
      <c r="BU79" s="1267"/>
      <c r="BV79" s="1267"/>
      <c r="BW79" s="1267"/>
      <c r="BX79" s="1267">
        <v>8</v>
      </c>
      <c r="BY79" s="1267"/>
      <c r="BZ79" s="1267"/>
      <c r="CA79" s="1267"/>
      <c r="CB79" s="1267"/>
      <c r="CC79" s="1267"/>
      <c r="CD79" s="1267"/>
      <c r="CE79" s="1267"/>
      <c r="CF79" s="1267">
        <v>8</v>
      </c>
      <c r="CG79" s="1267"/>
      <c r="CH79" s="1267"/>
      <c r="CI79" s="1267"/>
      <c r="CJ79" s="1267"/>
      <c r="CK79" s="1267"/>
      <c r="CL79" s="1267"/>
      <c r="CM79" s="1267"/>
      <c r="CN79" s="1267">
        <v>8.3000000000000007</v>
      </c>
      <c r="CO79" s="1267"/>
      <c r="CP79" s="1267"/>
      <c r="CQ79" s="1267"/>
      <c r="CR79" s="1267"/>
      <c r="CS79" s="1267"/>
      <c r="CT79" s="1267"/>
      <c r="CU79" s="1267"/>
      <c r="CV79" s="1267">
        <v>8.4</v>
      </c>
      <c r="CW79" s="1267"/>
      <c r="CX79" s="1267"/>
      <c r="CY79" s="1267"/>
      <c r="CZ79" s="1267"/>
      <c r="DA79" s="1267"/>
      <c r="DB79" s="1267"/>
      <c r="DC79" s="1267"/>
    </row>
    <row r="80" spans="2:107" x14ac:dyDescent="0.15">
      <c r="B80" s="372"/>
      <c r="G80" s="1262"/>
      <c r="H80" s="1262"/>
      <c r="I80" s="1271"/>
      <c r="J80" s="1271"/>
      <c r="K80" s="1274"/>
      <c r="L80" s="1274"/>
      <c r="M80" s="1274"/>
      <c r="N80" s="127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ZPt8ROPsLsgWczKcEd0Iu/2gUUiBz2bo5r+B4pVa/6JWPYItC9NO/uUepbTfWsXBVIcc5Pmzq+O8NVNViOKKhg==" saltValue="5IWR8lWnhEE3p4ImSglnE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6015-1FD6-4075-A30F-2E707C800FC0}">
  <sheetPr>
    <pageSetUpPr fitToPage="1"/>
  </sheetPr>
  <dimension ref="A1:DR125"/>
  <sheetViews>
    <sheetView showGridLines="0" topLeftCell="A70" zoomScale="70" zoomScaleNormal="70" zoomScaleSheetLayoutView="70" workbookViewId="0">
      <selection activeCell="AG107" sqref="AG10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CLO8R/uQ/+3hABY58Y3nDO+L7LlIF40Zmr6Kc3U2Gzi2BRaVaot0vkV1U2oJdpC2EtYHm+mo31IPeQA2VXgZ1Q==" saltValue="9gMKRjSWPmpntY30aNGrF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B0285-80FF-43D1-9C1E-1805F76DB583}">
  <sheetPr>
    <pageSetUpPr fitToPage="1"/>
  </sheetPr>
  <dimension ref="A1:DR125"/>
  <sheetViews>
    <sheetView showGridLines="0" topLeftCell="A34" zoomScaleNormal="100" zoomScaleSheetLayoutView="55" workbookViewId="0">
      <selection activeCell="AD113" sqref="AD11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480</v>
      </c>
    </row>
  </sheetData>
  <sheetProtection algorithmName="SHA-512" hashValue="hNwxveO+NxdkNv+4hTN9o+Ti05vUq/7/odOLom0j3nCSAalIfm7W4z0IGMHIsSoIzapSP7UwXvlIr24TTTaZgg==" saltValue="43/tmsw0QqXJnWuztueFQ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529</v>
      </c>
      <c r="G2" s="151"/>
      <c r="H2" s="152"/>
    </row>
    <row r="3" spans="1:8" x14ac:dyDescent="0.15">
      <c r="A3" s="148" t="s">
        <v>522</v>
      </c>
      <c r="B3" s="153"/>
      <c r="C3" s="154"/>
      <c r="D3" s="155">
        <v>166027</v>
      </c>
      <c r="E3" s="156"/>
      <c r="F3" s="157">
        <v>126262</v>
      </c>
      <c r="G3" s="158"/>
      <c r="H3" s="159"/>
    </row>
    <row r="4" spans="1:8" x14ac:dyDescent="0.15">
      <c r="A4" s="160"/>
      <c r="B4" s="161"/>
      <c r="C4" s="162"/>
      <c r="D4" s="163">
        <v>96876</v>
      </c>
      <c r="E4" s="164"/>
      <c r="F4" s="165">
        <v>56769</v>
      </c>
      <c r="G4" s="166"/>
      <c r="H4" s="167"/>
    </row>
    <row r="5" spans="1:8" x14ac:dyDescent="0.15">
      <c r="A5" s="148" t="s">
        <v>524</v>
      </c>
      <c r="B5" s="153"/>
      <c r="C5" s="154"/>
      <c r="D5" s="155">
        <v>200933</v>
      </c>
      <c r="E5" s="156"/>
      <c r="F5" s="157">
        <v>126525</v>
      </c>
      <c r="G5" s="158"/>
      <c r="H5" s="159"/>
    </row>
    <row r="6" spans="1:8" x14ac:dyDescent="0.15">
      <c r="A6" s="160"/>
      <c r="B6" s="161"/>
      <c r="C6" s="162"/>
      <c r="D6" s="163">
        <v>135949</v>
      </c>
      <c r="E6" s="164"/>
      <c r="F6" s="165">
        <v>67052</v>
      </c>
      <c r="G6" s="166"/>
      <c r="H6" s="167"/>
    </row>
    <row r="7" spans="1:8" x14ac:dyDescent="0.15">
      <c r="A7" s="148" t="s">
        <v>525</v>
      </c>
      <c r="B7" s="153"/>
      <c r="C7" s="154"/>
      <c r="D7" s="155">
        <v>145018</v>
      </c>
      <c r="E7" s="156"/>
      <c r="F7" s="157">
        <v>122054</v>
      </c>
      <c r="G7" s="158"/>
      <c r="H7" s="159"/>
    </row>
    <row r="8" spans="1:8" x14ac:dyDescent="0.15">
      <c r="A8" s="160"/>
      <c r="B8" s="161"/>
      <c r="C8" s="162"/>
      <c r="D8" s="163">
        <v>57350</v>
      </c>
      <c r="E8" s="164"/>
      <c r="F8" s="165">
        <v>68298</v>
      </c>
      <c r="G8" s="166"/>
      <c r="H8" s="167"/>
    </row>
    <row r="9" spans="1:8" x14ac:dyDescent="0.15">
      <c r="A9" s="148" t="s">
        <v>526</v>
      </c>
      <c r="B9" s="153"/>
      <c r="C9" s="154"/>
      <c r="D9" s="155">
        <v>137175</v>
      </c>
      <c r="E9" s="156"/>
      <c r="F9" s="157">
        <v>111644</v>
      </c>
      <c r="G9" s="158"/>
      <c r="H9" s="159"/>
    </row>
    <row r="10" spans="1:8" x14ac:dyDescent="0.15">
      <c r="A10" s="160"/>
      <c r="B10" s="161"/>
      <c r="C10" s="162"/>
      <c r="D10" s="163">
        <v>70367</v>
      </c>
      <c r="E10" s="164"/>
      <c r="F10" s="165">
        <v>66606</v>
      </c>
      <c r="G10" s="166"/>
      <c r="H10" s="167"/>
    </row>
    <row r="11" spans="1:8" x14ac:dyDescent="0.15">
      <c r="A11" s="148" t="s">
        <v>527</v>
      </c>
      <c r="B11" s="153"/>
      <c r="C11" s="154"/>
      <c r="D11" s="155">
        <v>127003</v>
      </c>
      <c r="E11" s="156"/>
      <c r="F11" s="157">
        <v>127917</v>
      </c>
      <c r="G11" s="158"/>
      <c r="H11" s="159"/>
    </row>
    <row r="12" spans="1:8" x14ac:dyDescent="0.15">
      <c r="A12" s="160"/>
      <c r="B12" s="161"/>
      <c r="C12" s="168"/>
      <c r="D12" s="163">
        <v>79228</v>
      </c>
      <c r="E12" s="164"/>
      <c r="F12" s="165">
        <v>69746</v>
      </c>
      <c r="G12" s="166"/>
      <c r="H12" s="167"/>
    </row>
    <row r="13" spans="1:8" x14ac:dyDescent="0.15">
      <c r="A13" s="148"/>
      <c r="B13" s="153"/>
      <c r="C13" s="169"/>
      <c r="D13" s="170">
        <v>155231</v>
      </c>
      <c r="E13" s="171"/>
      <c r="F13" s="172">
        <v>122880</v>
      </c>
      <c r="G13" s="173"/>
      <c r="H13" s="159"/>
    </row>
    <row r="14" spans="1:8" x14ac:dyDescent="0.15">
      <c r="A14" s="160"/>
      <c r="B14" s="161"/>
      <c r="C14" s="162"/>
      <c r="D14" s="163">
        <v>87954</v>
      </c>
      <c r="E14" s="164"/>
      <c r="F14" s="165">
        <v>65694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5.26</v>
      </c>
      <c r="C19" s="174">
        <f>ROUND(VALUE(SUBSTITUTE(実質収支比率等に係る経年分析!G$48,"▲","-")),2)</f>
        <v>6.53</v>
      </c>
      <c r="D19" s="174">
        <f>ROUND(VALUE(SUBSTITUTE(実質収支比率等に係る経年分析!H$48,"▲","-")),2)</f>
        <v>5.43</v>
      </c>
      <c r="E19" s="174">
        <f>ROUND(VALUE(SUBSTITUTE(実質収支比率等に係る経年分析!I$48,"▲","-")),2)</f>
        <v>7.38</v>
      </c>
      <c r="F19" s="174">
        <f>ROUND(VALUE(SUBSTITUTE(実質収支比率等に係る経年分析!J$48,"▲","-")),2)</f>
        <v>8.77</v>
      </c>
    </row>
    <row r="20" spans="1:11" x14ac:dyDescent="0.15">
      <c r="A20" s="174" t="s">
        <v>53</v>
      </c>
      <c r="B20" s="174">
        <f>ROUND(VALUE(SUBSTITUTE(実質収支比率等に係る経年分析!F$47,"▲","-")),2)</f>
        <v>20.6</v>
      </c>
      <c r="C20" s="174">
        <f>ROUND(VALUE(SUBSTITUTE(実質収支比率等に係る経年分析!G$47,"▲","-")),2)</f>
        <v>20.27</v>
      </c>
      <c r="D20" s="174">
        <f>ROUND(VALUE(SUBSTITUTE(実質収支比率等に係る経年分析!H$47,"▲","-")),2)</f>
        <v>26.09</v>
      </c>
      <c r="E20" s="174">
        <f>ROUND(VALUE(SUBSTITUTE(実質収支比率等に係る経年分析!I$47,"▲","-")),2)</f>
        <v>20.13</v>
      </c>
      <c r="F20" s="174">
        <f>ROUND(VALUE(SUBSTITUTE(実質収支比率等に係る経年分析!J$47,"▲","-")),2)</f>
        <v>22.93</v>
      </c>
    </row>
    <row r="21" spans="1:11" x14ac:dyDescent="0.15">
      <c r="A21" s="174" t="s">
        <v>54</v>
      </c>
      <c r="B21" s="174">
        <f>IF(ISNUMBER(VALUE(SUBSTITUTE(実質収支比率等に係る経年分析!F$49,"▲","-"))),ROUND(VALUE(SUBSTITUTE(実質収支比率等に係る経年分析!F$49,"▲","-")),2),NA())</f>
        <v>-3.19</v>
      </c>
      <c r="C21" s="174">
        <f>IF(ISNUMBER(VALUE(SUBSTITUTE(実質収支比率等に係る経年分析!G$49,"▲","-"))),ROUND(VALUE(SUBSTITUTE(実質収支比率等に係る経年分析!G$49,"▲","-")),2),NA())</f>
        <v>4.22</v>
      </c>
      <c r="D21" s="174">
        <f>IF(ISNUMBER(VALUE(SUBSTITUTE(実質収支比率等に係る経年分析!H$49,"▲","-"))),ROUND(VALUE(SUBSTITUTE(実質収支比率等に係る経年分析!H$49,"▲","-")),2),NA())</f>
        <v>5.22</v>
      </c>
      <c r="E21" s="174">
        <f>IF(ISNUMBER(VALUE(SUBSTITUTE(実質収支比率等に係る経年分析!I$49,"▲","-"))),ROUND(VALUE(SUBSTITUTE(実質収支比率等に係る経年分析!I$49,"▲","-")),2),NA())</f>
        <v>-3.68</v>
      </c>
      <c r="F21" s="174">
        <f>IF(ISNUMBER(VALUE(SUBSTITUTE(実質収支比率等に係る経年分析!J$49,"▲","-"))),ROUND(VALUE(SUBSTITUTE(実質収支比率等に係る経年分析!J$49,"▲","-")),2),NA())</f>
        <v>4.13</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5.43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工業団地造成事業特別会計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0.09</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7.0000000000000007E-2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0.06</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0.06</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0.05</v>
      </c>
    </row>
    <row r="30" spans="1:11" x14ac:dyDescent="0.15">
      <c r="A30" s="175" t="str">
        <f>IF(連結実質赤字比率に係る赤字・黒字の構成分析!C$40="",NA(),連結実質赤字比率に係る赤字・黒字の構成分析!C$40)</f>
        <v>国民健康保険特別会計（事業勘定）</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0.33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0.44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0.38</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0.32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0.09</v>
      </c>
    </row>
    <row r="31" spans="1:11" x14ac:dyDescent="0.15">
      <c r="A31" s="175" t="str">
        <f>IF(連結実質赤字比率に係る赤字・黒字の構成分析!C$39="",NA(),連結実質赤字比率に係る赤字・黒字の構成分析!C$39)</f>
        <v>住宅団地造成事業特別会計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0.19</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0.13</v>
      </c>
    </row>
    <row r="32" spans="1:11" x14ac:dyDescent="0.15">
      <c r="A32" s="175" t="str">
        <f>IF(連結実質赤字比率に係る赤字・黒字の構成分析!C$38="",NA(),連結実質赤字比率に係る赤字・黒字の構成分析!C$38)</f>
        <v>国民健康保険特別会計（診療施設勘定）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0.56000000000000005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0.37</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1.23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1.64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1.18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0.8</v>
      </c>
    </row>
    <row r="34" spans="1:16" x14ac:dyDescent="0.15">
      <c r="A34" s="175" t="str">
        <f>IF(連結実質赤字比率に係る赤字・黒字の構成分析!C$36="",NA(),連結実質赤字比率に係る赤字・黒字の構成分析!C$36)</f>
        <v>下水道事業会計（公共下水道事業・農業集落排水処理事業・個別排水処理事業）</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0.57999999999999996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0.9</v>
      </c>
    </row>
    <row r="35" spans="1:16" x14ac:dyDescent="0.15">
      <c r="A35" s="175" t="str">
        <f>IF(連結実質赤字比率に係る赤字・黒字の構成分析!C$35="",NA(),連結実質赤字比率に係る赤字・黒字の構成分析!C$35)</f>
        <v>水道事業会計（水道事業・簡易水道等事業）</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4.4400000000000004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4.0199999999999996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2.84</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5.25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5.43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7.38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8.77</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726</v>
      </c>
      <c r="E42" s="176"/>
      <c r="F42" s="176"/>
      <c r="G42" s="176">
        <f>'実質公債費比率（分子）の構造'!L$52</f>
        <v>734</v>
      </c>
      <c r="H42" s="176"/>
      <c r="I42" s="176"/>
      <c r="J42" s="176">
        <f>'実質公債費比率（分子）の構造'!M$52</f>
        <v>680</v>
      </c>
      <c r="K42" s="176"/>
      <c r="L42" s="176"/>
      <c r="M42" s="176">
        <f>'実質公債費比率（分子）の構造'!N$52</f>
        <v>711</v>
      </c>
      <c r="N42" s="176"/>
      <c r="O42" s="176"/>
      <c r="P42" s="176">
        <f>'実質公債費比率（分子）の構造'!O$52</f>
        <v>691</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16</v>
      </c>
      <c r="C45" s="176"/>
      <c r="D45" s="176"/>
      <c r="E45" s="176">
        <f>'実質公債費比率（分子）の構造'!L$49</f>
        <v>19</v>
      </c>
      <c r="F45" s="176"/>
      <c r="G45" s="176"/>
      <c r="H45" s="176">
        <f>'実質公債費比率（分子）の構造'!M$49</f>
        <v>19</v>
      </c>
      <c r="I45" s="176"/>
      <c r="J45" s="176"/>
      <c r="K45" s="176">
        <f>'実質公債費比率（分子）の構造'!N$49</f>
        <v>26</v>
      </c>
      <c r="L45" s="176"/>
      <c r="M45" s="176"/>
      <c r="N45" s="176">
        <f>'実質公債費比率（分子）の構造'!O$49</f>
        <v>25</v>
      </c>
      <c r="O45" s="176"/>
      <c r="P45" s="176"/>
    </row>
    <row r="46" spans="1:16" x14ac:dyDescent="0.15">
      <c r="A46" s="176" t="s">
        <v>64</v>
      </c>
      <c r="B46" s="176">
        <f>'実質公債費比率（分子）の構造'!K$48</f>
        <v>282</v>
      </c>
      <c r="C46" s="176"/>
      <c r="D46" s="176"/>
      <c r="E46" s="176">
        <f>'実質公債費比率（分子）の構造'!L$48</f>
        <v>246</v>
      </c>
      <c r="F46" s="176"/>
      <c r="G46" s="176"/>
      <c r="H46" s="176">
        <f>'実質公債費比率（分子）の構造'!M$48</f>
        <v>197</v>
      </c>
      <c r="I46" s="176"/>
      <c r="J46" s="176"/>
      <c r="K46" s="176">
        <f>'実質公債費比率（分子）の構造'!N$48</f>
        <v>206</v>
      </c>
      <c r="L46" s="176"/>
      <c r="M46" s="176"/>
      <c r="N46" s="176">
        <f>'実質公債費比率（分子）の構造'!O$48</f>
        <v>219</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800</v>
      </c>
      <c r="C49" s="176"/>
      <c r="D49" s="176"/>
      <c r="E49" s="176">
        <f>'実質公債費比率（分子）の構造'!L$45</f>
        <v>833</v>
      </c>
      <c r="F49" s="176"/>
      <c r="G49" s="176"/>
      <c r="H49" s="176">
        <f>'実質公債費比率（分子）の構造'!M$45</f>
        <v>846</v>
      </c>
      <c r="I49" s="176"/>
      <c r="J49" s="176"/>
      <c r="K49" s="176">
        <f>'実質公債費比率（分子）の構造'!N$45</f>
        <v>858</v>
      </c>
      <c r="L49" s="176"/>
      <c r="M49" s="176"/>
      <c r="N49" s="176">
        <f>'実質公債費比率（分子）の構造'!O$45</f>
        <v>821</v>
      </c>
      <c r="O49" s="176"/>
      <c r="P49" s="176"/>
    </row>
    <row r="50" spans="1:16" x14ac:dyDescent="0.15">
      <c r="A50" s="176" t="s">
        <v>67</v>
      </c>
      <c r="B50" s="176" t="e">
        <f>NA()</f>
        <v>#N/A</v>
      </c>
      <c r="C50" s="176">
        <f>IF(ISNUMBER('実質公債費比率（分子）の構造'!K$53),'実質公債費比率（分子）の構造'!K$53,NA())</f>
        <v>372</v>
      </c>
      <c r="D50" s="176" t="e">
        <f>NA()</f>
        <v>#N/A</v>
      </c>
      <c r="E50" s="176" t="e">
        <f>NA()</f>
        <v>#N/A</v>
      </c>
      <c r="F50" s="176">
        <f>IF(ISNUMBER('実質公債費比率（分子）の構造'!L$53),'実質公債費比率（分子）の構造'!L$53,NA())</f>
        <v>364</v>
      </c>
      <c r="G50" s="176" t="e">
        <f>NA()</f>
        <v>#N/A</v>
      </c>
      <c r="H50" s="176" t="e">
        <f>NA()</f>
        <v>#N/A</v>
      </c>
      <c r="I50" s="176">
        <f>IF(ISNUMBER('実質公債費比率（分子）の構造'!M$53),'実質公債費比率（分子）の構造'!M$53,NA())</f>
        <v>382</v>
      </c>
      <c r="J50" s="176" t="e">
        <f>NA()</f>
        <v>#N/A</v>
      </c>
      <c r="K50" s="176" t="e">
        <f>NA()</f>
        <v>#N/A</v>
      </c>
      <c r="L50" s="176">
        <f>IF(ISNUMBER('実質公債費比率（分子）の構造'!N$53),'実質公債費比率（分子）の構造'!N$53,NA())</f>
        <v>379</v>
      </c>
      <c r="M50" s="176" t="e">
        <f>NA()</f>
        <v>#N/A</v>
      </c>
      <c r="N50" s="176" t="e">
        <f>NA()</f>
        <v>#N/A</v>
      </c>
      <c r="O50" s="176">
        <f>IF(ISNUMBER('実質公債費比率（分子）の構造'!O$53),'実質公債費比率（分子）の構造'!O$53,NA())</f>
        <v>374</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6950</v>
      </c>
      <c r="E56" s="175"/>
      <c r="F56" s="175"/>
      <c r="G56" s="175">
        <f>'将来負担比率（分子）の構造'!J$52</f>
        <v>6826</v>
      </c>
      <c r="H56" s="175"/>
      <c r="I56" s="175"/>
      <c r="J56" s="175">
        <f>'将来負担比率（分子）の構造'!K$52</f>
        <v>6599</v>
      </c>
      <c r="K56" s="175"/>
      <c r="L56" s="175"/>
      <c r="M56" s="175">
        <f>'将来負担比率（分子）の構造'!L$52</f>
        <v>6298</v>
      </c>
      <c r="N56" s="175"/>
      <c r="O56" s="175"/>
      <c r="P56" s="175">
        <f>'将来負担比率（分子）の構造'!M$52</f>
        <v>6071</v>
      </c>
    </row>
    <row r="57" spans="1:16" x14ac:dyDescent="0.15">
      <c r="A57" s="175" t="s">
        <v>42</v>
      </c>
      <c r="B57" s="175"/>
      <c r="C57" s="175"/>
      <c r="D57" s="175">
        <f>'将来負担比率（分子）の構造'!I$51</f>
        <v>70</v>
      </c>
      <c r="E57" s="175"/>
      <c r="F57" s="175"/>
      <c r="G57" s="175">
        <f>'将来負担比率（分子）の構造'!J$51</f>
        <v>67</v>
      </c>
      <c r="H57" s="175"/>
      <c r="I57" s="175"/>
      <c r="J57" s="175">
        <f>'将来負担比率（分子）の構造'!K$51</f>
        <v>68</v>
      </c>
      <c r="K57" s="175"/>
      <c r="L57" s="175"/>
      <c r="M57" s="175">
        <f>'将来負担比率（分子）の構造'!L$51</f>
        <v>76</v>
      </c>
      <c r="N57" s="175"/>
      <c r="O57" s="175"/>
      <c r="P57" s="175">
        <f>'将来負担比率（分子）の構造'!M$51</f>
        <v>126</v>
      </c>
    </row>
    <row r="58" spans="1:16" x14ac:dyDescent="0.15">
      <c r="A58" s="175" t="s">
        <v>41</v>
      </c>
      <c r="B58" s="175"/>
      <c r="C58" s="175"/>
      <c r="D58" s="175">
        <f>'将来負担比率（分子）の構造'!I$50</f>
        <v>959</v>
      </c>
      <c r="E58" s="175"/>
      <c r="F58" s="175"/>
      <c r="G58" s="175">
        <f>'将来負担比率（分子）の構造'!J$50</f>
        <v>977</v>
      </c>
      <c r="H58" s="175"/>
      <c r="I58" s="175"/>
      <c r="J58" s="175">
        <f>'将来負担比率（分子）の構造'!K$50</f>
        <v>1259</v>
      </c>
      <c r="K58" s="175"/>
      <c r="L58" s="175"/>
      <c r="M58" s="175">
        <f>'将来負担比率（分子）の構造'!L$50</f>
        <v>1062</v>
      </c>
      <c r="N58" s="175"/>
      <c r="O58" s="175"/>
      <c r="P58" s="175">
        <f>'将来負担比率（分子）の構造'!M$50</f>
        <v>1202</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886</v>
      </c>
      <c r="C62" s="175"/>
      <c r="D62" s="175"/>
      <c r="E62" s="175">
        <f>'将来負担比率（分子）の構造'!J$45</f>
        <v>771</v>
      </c>
      <c r="F62" s="175"/>
      <c r="G62" s="175"/>
      <c r="H62" s="175">
        <f>'将来負担比率（分子）の構造'!K$45</f>
        <v>791</v>
      </c>
      <c r="I62" s="175"/>
      <c r="J62" s="175"/>
      <c r="K62" s="175">
        <f>'将来負担比率（分子）の構造'!L$45</f>
        <v>812</v>
      </c>
      <c r="L62" s="175"/>
      <c r="M62" s="175"/>
      <c r="N62" s="175">
        <f>'将来負担比率（分子）の構造'!M$45</f>
        <v>846</v>
      </c>
      <c r="O62" s="175"/>
      <c r="P62" s="175"/>
    </row>
    <row r="63" spans="1:16" x14ac:dyDescent="0.15">
      <c r="A63" s="175" t="s">
        <v>34</v>
      </c>
      <c r="B63" s="175">
        <f>'将来負担比率（分子）の構造'!I$44</f>
        <v>245</v>
      </c>
      <c r="C63" s="175"/>
      <c r="D63" s="175"/>
      <c r="E63" s="175">
        <f>'将来負担比率（分子）の構造'!J$44</f>
        <v>231</v>
      </c>
      <c r="F63" s="175"/>
      <c r="G63" s="175"/>
      <c r="H63" s="175">
        <f>'将来負担比率（分子）の構造'!K$44</f>
        <v>286</v>
      </c>
      <c r="I63" s="175"/>
      <c r="J63" s="175"/>
      <c r="K63" s="175">
        <f>'将来負担比率（分子）の構造'!L$44</f>
        <v>284</v>
      </c>
      <c r="L63" s="175"/>
      <c r="M63" s="175"/>
      <c r="N63" s="175">
        <f>'将来負担比率（分子）の構造'!M$44</f>
        <v>268</v>
      </c>
      <c r="O63" s="175"/>
      <c r="P63" s="175"/>
    </row>
    <row r="64" spans="1:16" x14ac:dyDescent="0.15">
      <c r="A64" s="175" t="s">
        <v>33</v>
      </c>
      <c r="B64" s="175">
        <f>'将来負担比率（分子）の構造'!I$43</f>
        <v>2598</v>
      </c>
      <c r="C64" s="175"/>
      <c r="D64" s="175"/>
      <c r="E64" s="175">
        <f>'将来負担比率（分子）の構造'!J$43</f>
        <v>2349</v>
      </c>
      <c r="F64" s="175"/>
      <c r="G64" s="175"/>
      <c r="H64" s="175">
        <f>'将来負担比率（分子）の構造'!K$43</f>
        <v>2043</v>
      </c>
      <c r="I64" s="175"/>
      <c r="J64" s="175"/>
      <c r="K64" s="175">
        <f>'将来負担比率（分子）の構造'!L$43</f>
        <v>2186</v>
      </c>
      <c r="L64" s="175"/>
      <c r="M64" s="175"/>
      <c r="N64" s="175">
        <f>'将来負担比率（分子）の構造'!M$43</f>
        <v>2208</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7498</v>
      </c>
      <c r="C66" s="175"/>
      <c r="D66" s="175"/>
      <c r="E66" s="175">
        <f>'将来負担比率（分子）の構造'!J$41</f>
        <v>7595</v>
      </c>
      <c r="F66" s="175"/>
      <c r="G66" s="175"/>
      <c r="H66" s="175">
        <f>'将来負担比率（分子）の構造'!K$41</f>
        <v>7239</v>
      </c>
      <c r="I66" s="175"/>
      <c r="J66" s="175"/>
      <c r="K66" s="175">
        <f>'将来負担比率（分子）の構造'!L$41</f>
        <v>6827</v>
      </c>
      <c r="L66" s="175"/>
      <c r="M66" s="175"/>
      <c r="N66" s="175">
        <f>'将来負担比率（分子）の構造'!M$41</f>
        <v>6525</v>
      </c>
      <c r="O66" s="175"/>
      <c r="P66" s="175"/>
    </row>
    <row r="67" spans="1:16" x14ac:dyDescent="0.15">
      <c r="A67" s="175" t="s">
        <v>71</v>
      </c>
      <c r="B67" s="175" t="e">
        <f>NA()</f>
        <v>#N/A</v>
      </c>
      <c r="C67" s="175">
        <f>IF(ISNUMBER('将来負担比率（分子）の構造'!I$53), IF('将来負担比率（分子）の構造'!I$53 &lt; 0, 0, '将来負担比率（分子）の構造'!I$53), NA())</f>
        <v>3248</v>
      </c>
      <c r="D67" s="175" t="e">
        <f>NA()</f>
        <v>#N/A</v>
      </c>
      <c r="E67" s="175" t="e">
        <f>NA()</f>
        <v>#N/A</v>
      </c>
      <c r="F67" s="175">
        <f>IF(ISNUMBER('将来負担比率（分子）の構造'!J$53), IF('将来負担比率（分子）の構造'!J$53 &lt; 0, 0, '将来負担比率（分子）の構造'!J$53), NA())</f>
        <v>3075</v>
      </c>
      <c r="G67" s="175" t="e">
        <f>NA()</f>
        <v>#N/A</v>
      </c>
      <c r="H67" s="175" t="e">
        <f>NA()</f>
        <v>#N/A</v>
      </c>
      <c r="I67" s="175">
        <f>IF(ISNUMBER('将来負担比率（分子）の構造'!K$53), IF('将来負担比率（分子）の構造'!K$53 &lt; 0, 0, '将来負担比率（分子）の構造'!K$53), NA())</f>
        <v>2432</v>
      </c>
      <c r="J67" s="175" t="e">
        <f>NA()</f>
        <v>#N/A</v>
      </c>
      <c r="K67" s="175" t="e">
        <f>NA()</f>
        <v>#N/A</v>
      </c>
      <c r="L67" s="175">
        <f>IF(ISNUMBER('将来負担比率（分子）の構造'!L$53), IF('将来負担比率（分子）の構造'!L$53 &lt; 0, 0, '将来負担比率（分子）の構造'!L$53), NA())</f>
        <v>2673</v>
      </c>
      <c r="M67" s="175" t="e">
        <f>NA()</f>
        <v>#N/A</v>
      </c>
      <c r="N67" s="175" t="e">
        <f>NA()</f>
        <v>#N/A</v>
      </c>
      <c r="O67" s="175">
        <f>IF(ISNUMBER('将来負担比率（分子）の構造'!M$53), IF('将来負担比率（分子）の構造'!M$53 &lt; 0, 0, '将来負担比率（分子）の構造'!M$53), NA())</f>
        <v>2447</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985</v>
      </c>
      <c r="C72" s="179">
        <f>基金残高に係る経年分析!G55</f>
        <v>768</v>
      </c>
      <c r="D72" s="179">
        <f>基金残高に係る経年分析!H55</f>
        <v>873</v>
      </c>
    </row>
    <row r="73" spans="1:16" x14ac:dyDescent="0.15">
      <c r="A73" s="178" t="s">
        <v>74</v>
      </c>
      <c r="B73" s="179">
        <f>基金残高に係る経年分析!F56</f>
        <v>0</v>
      </c>
      <c r="C73" s="179">
        <f>基金残高に係る経年分析!G56</f>
        <v>0</v>
      </c>
      <c r="D73" s="179">
        <f>基金残高に係る経年分析!H56</f>
        <v>14</v>
      </c>
    </row>
    <row r="74" spans="1:16" x14ac:dyDescent="0.15">
      <c r="A74" s="178" t="s">
        <v>75</v>
      </c>
      <c r="B74" s="179">
        <f>基金残高に係る経年分析!F57</f>
        <v>158</v>
      </c>
      <c r="C74" s="179">
        <f>基金残高に係る経年分析!G57</f>
        <v>149</v>
      </c>
      <c r="D74" s="179">
        <f>基金残高に係る経年分析!H57</f>
        <v>176</v>
      </c>
    </row>
  </sheetData>
  <sheetProtection algorithmName="SHA-512" hashValue="bMVUbl019sMiXA06xD6Wj7GGG0/tFEOXG5ymOOQJWFJUlfkNdPBceWggglZwOIcWM2WhA1mprkpoT6DgOAdnqQ==" saltValue="C+E0tNEXpNBu3XWHHh+Zb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22"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203</v>
      </c>
      <c r="DI1" s="754"/>
      <c r="DJ1" s="754"/>
      <c r="DK1" s="754"/>
      <c r="DL1" s="754"/>
      <c r="DM1" s="754"/>
      <c r="DN1" s="755"/>
      <c r="DO1" s="214"/>
      <c r="DP1" s="753" t="s">
        <v>204</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206</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207</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208</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209</v>
      </c>
      <c r="S4" s="710"/>
      <c r="T4" s="710"/>
      <c r="U4" s="710"/>
      <c r="V4" s="710"/>
      <c r="W4" s="710"/>
      <c r="X4" s="710"/>
      <c r="Y4" s="711"/>
      <c r="Z4" s="709" t="s">
        <v>210</v>
      </c>
      <c r="AA4" s="710"/>
      <c r="AB4" s="710"/>
      <c r="AC4" s="711"/>
      <c r="AD4" s="709" t="s">
        <v>211</v>
      </c>
      <c r="AE4" s="710"/>
      <c r="AF4" s="710"/>
      <c r="AG4" s="710"/>
      <c r="AH4" s="710"/>
      <c r="AI4" s="710"/>
      <c r="AJ4" s="710"/>
      <c r="AK4" s="711"/>
      <c r="AL4" s="709" t="s">
        <v>210</v>
      </c>
      <c r="AM4" s="710"/>
      <c r="AN4" s="710"/>
      <c r="AO4" s="711"/>
      <c r="AP4" s="756" t="s">
        <v>212</v>
      </c>
      <c r="AQ4" s="756"/>
      <c r="AR4" s="756"/>
      <c r="AS4" s="756"/>
      <c r="AT4" s="756"/>
      <c r="AU4" s="756"/>
      <c r="AV4" s="756"/>
      <c r="AW4" s="756"/>
      <c r="AX4" s="756"/>
      <c r="AY4" s="756"/>
      <c r="AZ4" s="756"/>
      <c r="BA4" s="756"/>
      <c r="BB4" s="756"/>
      <c r="BC4" s="756"/>
      <c r="BD4" s="756"/>
      <c r="BE4" s="756"/>
      <c r="BF4" s="756"/>
      <c r="BG4" s="756" t="s">
        <v>213</v>
      </c>
      <c r="BH4" s="756"/>
      <c r="BI4" s="756"/>
      <c r="BJ4" s="756"/>
      <c r="BK4" s="756"/>
      <c r="BL4" s="756"/>
      <c r="BM4" s="756"/>
      <c r="BN4" s="756"/>
      <c r="BO4" s="756" t="s">
        <v>210</v>
      </c>
      <c r="BP4" s="756"/>
      <c r="BQ4" s="756"/>
      <c r="BR4" s="756"/>
      <c r="BS4" s="756" t="s">
        <v>214</v>
      </c>
      <c r="BT4" s="756"/>
      <c r="BU4" s="756"/>
      <c r="BV4" s="756"/>
      <c r="BW4" s="756"/>
      <c r="BX4" s="756"/>
      <c r="BY4" s="756"/>
      <c r="BZ4" s="756"/>
      <c r="CA4" s="756"/>
      <c r="CB4" s="756"/>
      <c r="CD4" s="709" t="s">
        <v>215</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216</v>
      </c>
      <c r="C5" s="716"/>
      <c r="D5" s="716"/>
      <c r="E5" s="716"/>
      <c r="F5" s="716"/>
      <c r="G5" s="716"/>
      <c r="H5" s="716"/>
      <c r="I5" s="716"/>
      <c r="J5" s="716"/>
      <c r="K5" s="716"/>
      <c r="L5" s="716"/>
      <c r="M5" s="716"/>
      <c r="N5" s="716"/>
      <c r="O5" s="716"/>
      <c r="P5" s="716"/>
      <c r="Q5" s="717"/>
      <c r="R5" s="712">
        <v>603420</v>
      </c>
      <c r="S5" s="713"/>
      <c r="T5" s="713"/>
      <c r="U5" s="713"/>
      <c r="V5" s="713"/>
      <c r="W5" s="713"/>
      <c r="X5" s="713"/>
      <c r="Y5" s="738"/>
      <c r="Z5" s="751">
        <v>8</v>
      </c>
      <c r="AA5" s="751"/>
      <c r="AB5" s="751"/>
      <c r="AC5" s="751"/>
      <c r="AD5" s="752">
        <v>603420</v>
      </c>
      <c r="AE5" s="752"/>
      <c r="AF5" s="752"/>
      <c r="AG5" s="752"/>
      <c r="AH5" s="752"/>
      <c r="AI5" s="752"/>
      <c r="AJ5" s="752"/>
      <c r="AK5" s="752"/>
      <c r="AL5" s="739">
        <v>15.9</v>
      </c>
      <c r="AM5" s="721"/>
      <c r="AN5" s="721"/>
      <c r="AO5" s="740"/>
      <c r="AP5" s="715" t="s">
        <v>217</v>
      </c>
      <c r="AQ5" s="716"/>
      <c r="AR5" s="716"/>
      <c r="AS5" s="716"/>
      <c r="AT5" s="716"/>
      <c r="AU5" s="716"/>
      <c r="AV5" s="716"/>
      <c r="AW5" s="716"/>
      <c r="AX5" s="716"/>
      <c r="AY5" s="716"/>
      <c r="AZ5" s="716"/>
      <c r="BA5" s="716"/>
      <c r="BB5" s="716"/>
      <c r="BC5" s="716"/>
      <c r="BD5" s="716"/>
      <c r="BE5" s="716"/>
      <c r="BF5" s="717"/>
      <c r="BG5" s="657">
        <v>603178</v>
      </c>
      <c r="BH5" s="658"/>
      <c r="BI5" s="658"/>
      <c r="BJ5" s="658"/>
      <c r="BK5" s="658"/>
      <c r="BL5" s="658"/>
      <c r="BM5" s="658"/>
      <c r="BN5" s="659"/>
      <c r="BO5" s="695">
        <v>100</v>
      </c>
      <c r="BP5" s="695"/>
      <c r="BQ5" s="695"/>
      <c r="BR5" s="695"/>
      <c r="BS5" s="696" t="s">
        <v>122</v>
      </c>
      <c r="BT5" s="696"/>
      <c r="BU5" s="696"/>
      <c r="BV5" s="696"/>
      <c r="BW5" s="696"/>
      <c r="BX5" s="696"/>
      <c r="BY5" s="696"/>
      <c r="BZ5" s="696"/>
      <c r="CA5" s="696"/>
      <c r="CB5" s="736"/>
      <c r="CD5" s="709" t="s">
        <v>212</v>
      </c>
      <c r="CE5" s="710"/>
      <c r="CF5" s="710"/>
      <c r="CG5" s="710"/>
      <c r="CH5" s="710"/>
      <c r="CI5" s="710"/>
      <c r="CJ5" s="710"/>
      <c r="CK5" s="710"/>
      <c r="CL5" s="710"/>
      <c r="CM5" s="710"/>
      <c r="CN5" s="710"/>
      <c r="CO5" s="710"/>
      <c r="CP5" s="710"/>
      <c r="CQ5" s="711"/>
      <c r="CR5" s="709" t="s">
        <v>218</v>
      </c>
      <c r="CS5" s="710"/>
      <c r="CT5" s="710"/>
      <c r="CU5" s="710"/>
      <c r="CV5" s="710"/>
      <c r="CW5" s="710"/>
      <c r="CX5" s="710"/>
      <c r="CY5" s="711"/>
      <c r="CZ5" s="709" t="s">
        <v>210</v>
      </c>
      <c r="DA5" s="710"/>
      <c r="DB5" s="710"/>
      <c r="DC5" s="711"/>
      <c r="DD5" s="709" t="s">
        <v>219</v>
      </c>
      <c r="DE5" s="710"/>
      <c r="DF5" s="710"/>
      <c r="DG5" s="710"/>
      <c r="DH5" s="710"/>
      <c r="DI5" s="710"/>
      <c r="DJ5" s="710"/>
      <c r="DK5" s="710"/>
      <c r="DL5" s="710"/>
      <c r="DM5" s="710"/>
      <c r="DN5" s="710"/>
      <c r="DO5" s="710"/>
      <c r="DP5" s="711"/>
      <c r="DQ5" s="709" t="s">
        <v>220</v>
      </c>
      <c r="DR5" s="710"/>
      <c r="DS5" s="710"/>
      <c r="DT5" s="710"/>
      <c r="DU5" s="710"/>
      <c r="DV5" s="710"/>
      <c r="DW5" s="710"/>
      <c r="DX5" s="710"/>
      <c r="DY5" s="710"/>
      <c r="DZ5" s="710"/>
      <c r="EA5" s="710"/>
      <c r="EB5" s="710"/>
      <c r="EC5" s="711"/>
    </row>
    <row r="6" spans="2:143" ht="11.25" customHeight="1" x14ac:dyDescent="0.15">
      <c r="B6" s="654" t="s">
        <v>221</v>
      </c>
      <c r="C6" s="655"/>
      <c r="D6" s="655"/>
      <c r="E6" s="655"/>
      <c r="F6" s="655"/>
      <c r="G6" s="655"/>
      <c r="H6" s="655"/>
      <c r="I6" s="655"/>
      <c r="J6" s="655"/>
      <c r="K6" s="655"/>
      <c r="L6" s="655"/>
      <c r="M6" s="655"/>
      <c r="N6" s="655"/>
      <c r="O6" s="655"/>
      <c r="P6" s="655"/>
      <c r="Q6" s="656"/>
      <c r="R6" s="657">
        <v>102701</v>
      </c>
      <c r="S6" s="658"/>
      <c r="T6" s="658"/>
      <c r="U6" s="658"/>
      <c r="V6" s="658"/>
      <c r="W6" s="658"/>
      <c r="X6" s="658"/>
      <c r="Y6" s="659"/>
      <c r="Z6" s="695">
        <v>1.4</v>
      </c>
      <c r="AA6" s="695"/>
      <c r="AB6" s="695"/>
      <c r="AC6" s="695"/>
      <c r="AD6" s="696">
        <v>102701</v>
      </c>
      <c r="AE6" s="696"/>
      <c r="AF6" s="696"/>
      <c r="AG6" s="696"/>
      <c r="AH6" s="696"/>
      <c r="AI6" s="696"/>
      <c r="AJ6" s="696"/>
      <c r="AK6" s="696"/>
      <c r="AL6" s="660">
        <v>2.7</v>
      </c>
      <c r="AM6" s="661"/>
      <c r="AN6" s="661"/>
      <c r="AO6" s="697"/>
      <c r="AP6" s="654" t="s">
        <v>222</v>
      </c>
      <c r="AQ6" s="655"/>
      <c r="AR6" s="655"/>
      <c r="AS6" s="655"/>
      <c r="AT6" s="655"/>
      <c r="AU6" s="655"/>
      <c r="AV6" s="655"/>
      <c r="AW6" s="655"/>
      <c r="AX6" s="655"/>
      <c r="AY6" s="655"/>
      <c r="AZ6" s="655"/>
      <c r="BA6" s="655"/>
      <c r="BB6" s="655"/>
      <c r="BC6" s="655"/>
      <c r="BD6" s="655"/>
      <c r="BE6" s="655"/>
      <c r="BF6" s="656"/>
      <c r="BG6" s="657">
        <v>603178</v>
      </c>
      <c r="BH6" s="658"/>
      <c r="BI6" s="658"/>
      <c r="BJ6" s="658"/>
      <c r="BK6" s="658"/>
      <c r="BL6" s="658"/>
      <c r="BM6" s="658"/>
      <c r="BN6" s="659"/>
      <c r="BO6" s="695">
        <v>100</v>
      </c>
      <c r="BP6" s="695"/>
      <c r="BQ6" s="695"/>
      <c r="BR6" s="695"/>
      <c r="BS6" s="696" t="s">
        <v>122</v>
      </c>
      <c r="BT6" s="696"/>
      <c r="BU6" s="696"/>
      <c r="BV6" s="696"/>
      <c r="BW6" s="696"/>
      <c r="BX6" s="696"/>
      <c r="BY6" s="696"/>
      <c r="BZ6" s="696"/>
      <c r="CA6" s="696"/>
      <c r="CB6" s="736"/>
      <c r="CD6" s="715" t="s">
        <v>223</v>
      </c>
      <c r="CE6" s="716"/>
      <c r="CF6" s="716"/>
      <c r="CG6" s="716"/>
      <c r="CH6" s="716"/>
      <c r="CI6" s="716"/>
      <c r="CJ6" s="716"/>
      <c r="CK6" s="716"/>
      <c r="CL6" s="716"/>
      <c r="CM6" s="716"/>
      <c r="CN6" s="716"/>
      <c r="CO6" s="716"/>
      <c r="CP6" s="716"/>
      <c r="CQ6" s="717"/>
      <c r="CR6" s="657">
        <v>80236</v>
      </c>
      <c r="CS6" s="658"/>
      <c r="CT6" s="658"/>
      <c r="CU6" s="658"/>
      <c r="CV6" s="658"/>
      <c r="CW6" s="658"/>
      <c r="CX6" s="658"/>
      <c r="CY6" s="659"/>
      <c r="CZ6" s="739">
        <v>1.1000000000000001</v>
      </c>
      <c r="DA6" s="721"/>
      <c r="DB6" s="721"/>
      <c r="DC6" s="741"/>
      <c r="DD6" s="663" t="s">
        <v>122</v>
      </c>
      <c r="DE6" s="658"/>
      <c r="DF6" s="658"/>
      <c r="DG6" s="658"/>
      <c r="DH6" s="658"/>
      <c r="DI6" s="658"/>
      <c r="DJ6" s="658"/>
      <c r="DK6" s="658"/>
      <c r="DL6" s="658"/>
      <c r="DM6" s="658"/>
      <c r="DN6" s="658"/>
      <c r="DO6" s="658"/>
      <c r="DP6" s="659"/>
      <c r="DQ6" s="663">
        <v>80236</v>
      </c>
      <c r="DR6" s="658"/>
      <c r="DS6" s="658"/>
      <c r="DT6" s="658"/>
      <c r="DU6" s="658"/>
      <c r="DV6" s="658"/>
      <c r="DW6" s="658"/>
      <c r="DX6" s="658"/>
      <c r="DY6" s="658"/>
      <c r="DZ6" s="658"/>
      <c r="EA6" s="658"/>
      <c r="EB6" s="658"/>
      <c r="EC6" s="694"/>
    </row>
    <row r="7" spans="2:143" ht="11.25" customHeight="1" x14ac:dyDescent="0.15">
      <c r="B7" s="654" t="s">
        <v>224</v>
      </c>
      <c r="C7" s="655"/>
      <c r="D7" s="655"/>
      <c r="E7" s="655"/>
      <c r="F7" s="655"/>
      <c r="G7" s="655"/>
      <c r="H7" s="655"/>
      <c r="I7" s="655"/>
      <c r="J7" s="655"/>
      <c r="K7" s="655"/>
      <c r="L7" s="655"/>
      <c r="M7" s="655"/>
      <c r="N7" s="655"/>
      <c r="O7" s="655"/>
      <c r="P7" s="655"/>
      <c r="Q7" s="656"/>
      <c r="R7" s="657">
        <v>132</v>
      </c>
      <c r="S7" s="658"/>
      <c r="T7" s="658"/>
      <c r="U7" s="658"/>
      <c r="V7" s="658"/>
      <c r="W7" s="658"/>
      <c r="X7" s="658"/>
      <c r="Y7" s="659"/>
      <c r="Z7" s="695">
        <v>0</v>
      </c>
      <c r="AA7" s="695"/>
      <c r="AB7" s="695"/>
      <c r="AC7" s="695"/>
      <c r="AD7" s="696">
        <v>132</v>
      </c>
      <c r="AE7" s="696"/>
      <c r="AF7" s="696"/>
      <c r="AG7" s="696"/>
      <c r="AH7" s="696"/>
      <c r="AI7" s="696"/>
      <c r="AJ7" s="696"/>
      <c r="AK7" s="696"/>
      <c r="AL7" s="660">
        <v>0</v>
      </c>
      <c r="AM7" s="661"/>
      <c r="AN7" s="661"/>
      <c r="AO7" s="697"/>
      <c r="AP7" s="654" t="s">
        <v>225</v>
      </c>
      <c r="AQ7" s="655"/>
      <c r="AR7" s="655"/>
      <c r="AS7" s="655"/>
      <c r="AT7" s="655"/>
      <c r="AU7" s="655"/>
      <c r="AV7" s="655"/>
      <c r="AW7" s="655"/>
      <c r="AX7" s="655"/>
      <c r="AY7" s="655"/>
      <c r="AZ7" s="655"/>
      <c r="BA7" s="655"/>
      <c r="BB7" s="655"/>
      <c r="BC7" s="655"/>
      <c r="BD7" s="655"/>
      <c r="BE7" s="655"/>
      <c r="BF7" s="656"/>
      <c r="BG7" s="657">
        <v>186439</v>
      </c>
      <c r="BH7" s="658"/>
      <c r="BI7" s="658"/>
      <c r="BJ7" s="658"/>
      <c r="BK7" s="658"/>
      <c r="BL7" s="658"/>
      <c r="BM7" s="658"/>
      <c r="BN7" s="659"/>
      <c r="BO7" s="695">
        <v>30.9</v>
      </c>
      <c r="BP7" s="695"/>
      <c r="BQ7" s="695"/>
      <c r="BR7" s="695"/>
      <c r="BS7" s="696" t="s">
        <v>122</v>
      </c>
      <c r="BT7" s="696"/>
      <c r="BU7" s="696"/>
      <c r="BV7" s="696"/>
      <c r="BW7" s="696"/>
      <c r="BX7" s="696"/>
      <c r="BY7" s="696"/>
      <c r="BZ7" s="696"/>
      <c r="CA7" s="696"/>
      <c r="CB7" s="736"/>
      <c r="CD7" s="654" t="s">
        <v>226</v>
      </c>
      <c r="CE7" s="655"/>
      <c r="CF7" s="655"/>
      <c r="CG7" s="655"/>
      <c r="CH7" s="655"/>
      <c r="CI7" s="655"/>
      <c r="CJ7" s="655"/>
      <c r="CK7" s="655"/>
      <c r="CL7" s="655"/>
      <c r="CM7" s="655"/>
      <c r="CN7" s="655"/>
      <c r="CO7" s="655"/>
      <c r="CP7" s="655"/>
      <c r="CQ7" s="656"/>
      <c r="CR7" s="657">
        <v>1986703</v>
      </c>
      <c r="CS7" s="658"/>
      <c r="CT7" s="658"/>
      <c r="CU7" s="658"/>
      <c r="CV7" s="658"/>
      <c r="CW7" s="658"/>
      <c r="CX7" s="658"/>
      <c r="CY7" s="659"/>
      <c r="CZ7" s="695">
        <v>27.9</v>
      </c>
      <c r="DA7" s="695"/>
      <c r="DB7" s="695"/>
      <c r="DC7" s="695"/>
      <c r="DD7" s="663">
        <v>107546</v>
      </c>
      <c r="DE7" s="658"/>
      <c r="DF7" s="658"/>
      <c r="DG7" s="658"/>
      <c r="DH7" s="658"/>
      <c r="DI7" s="658"/>
      <c r="DJ7" s="658"/>
      <c r="DK7" s="658"/>
      <c r="DL7" s="658"/>
      <c r="DM7" s="658"/>
      <c r="DN7" s="658"/>
      <c r="DO7" s="658"/>
      <c r="DP7" s="659"/>
      <c r="DQ7" s="663">
        <v>1742193</v>
      </c>
      <c r="DR7" s="658"/>
      <c r="DS7" s="658"/>
      <c r="DT7" s="658"/>
      <c r="DU7" s="658"/>
      <c r="DV7" s="658"/>
      <c r="DW7" s="658"/>
      <c r="DX7" s="658"/>
      <c r="DY7" s="658"/>
      <c r="DZ7" s="658"/>
      <c r="EA7" s="658"/>
      <c r="EB7" s="658"/>
      <c r="EC7" s="694"/>
    </row>
    <row r="8" spans="2:143" ht="11.25" customHeight="1" x14ac:dyDescent="0.15">
      <c r="B8" s="654" t="s">
        <v>227</v>
      </c>
      <c r="C8" s="655"/>
      <c r="D8" s="655"/>
      <c r="E8" s="655"/>
      <c r="F8" s="655"/>
      <c r="G8" s="655"/>
      <c r="H8" s="655"/>
      <c r="I8" s="655"/>
      <c r="J8" s="655"/>
      <c r="K8" s="655"/>
      <c r="L8" s="655"/>
      <c r="M8" s="655"/>
      <c r="N8" s="655"/>
      <c r="O8" s="655"/>
      <c r="P8" s="655"/>
      <c r="Q8" s="656"/>
      <c r="R8" s="657">
        <v>1765</v>
      </c>
      <c r="S8" s="658"/>
      <c r="T8" s="658"/>
      <c r="U8" s="658"/>
      <c r="V8" s="658"/>
      <c r="W8" s="658"/>
      <c r="X8" s="658"/>
      <c r="Y8" s="659"/>
      <c r="Z8" s="695">
        <v>0</v>
      </c>
      <c r="AA8" s="695"/>
      <c r="AB8" s="695"/>
      <c r="AC8" s="695"/>
      <c r="AD8" s="696">
        <v>1765</v>
      </c>
      <c r="AE8" s="696"/>
      <c r="AF8" s="696"/>
      <c r="AG8" s="696"/>
      <c r="AH8" s="696"/>
      <c r="AI8" s="696"/>
      <c r="AJ8" s="696"/>
      <c r="AK8" s="696"/>
      <c r="AL8" s="660">
        <v>0</v>
      </c>
      <c r="AM8" s="661"/>
      <c r="AN8" s="661"/>
      <c r="AO8" s="697"/>
      <c r="AP8" s="654" t="s">
        <v>228</v>
      </c>
      <c r="AQ8" s="655"/>
      <c r="AR8" s="655"/>
      <c r="AS8" s="655"/>
      <c r="AT8" s="655"/>
      <c r="AU8" s="655"/>
      <c r="AV8" s="655"/>
      <c r="AW8" s="655"/>
      <c r="AX8" s="655"/>
      <c r="AY8" s="655"/>
      <c r="AZ8" s="655"/>
      <c r="BA8" s="655"/>
      <c r="BB8" s="655"/>
      <c r="BC8" s="655"/>
      <c r="BD8" s="655"/>
      <c r="BE8" s="655"/>
      <c r="BF8" s="656"/>
      <c r="BG8" s="657">
        <v>9354</v>
      </c>
      <c r="BH8" s="658"/>
      <c r="BI8" s="658"/>
      <c r="BJ8" s="658"/>
      <c r="BK8" s="658"/>
      <c r="BL8" s="658"/>
      <c r="BM8" s="658"/>
      <c r="BN8" s="659"/>
      <c r="BO8" s="695">
        <v>1.6</v>
      </c>
      <c r="BP8" s="695"/>
      <c r="BQ8" s="695"/>
      <c r="BR8" s="695"/>
      <c r="BS8" s="696" t="s">
        <v>122</v>
      </c>
      <c r="BT8" s="696"/>
      <c r="BU8" s="696"/>
      <c r="BV8" s="696"/>
      <c r="BW8" s="696"/>
      <c r="BX8" s="696"/>
      <c r="BY8" s="696"/>
      <c r="BZ8" s="696"/>
      <c r="CA8" s="696"/>
      <c r="CB8" s="736"/>
      <c r="CD8" s="654" t="s">
        <v>229</v>
      </c>
      <c r="CE8" s="655"/>
      <c r="CF8" s="655"/>
      <c r="CG8" s="655"/>
      <c r="CH8" s="655"/>
      <c r="CI8" s="655"/>
      <c r="CJ8" s="655"/>
      <c r="CK8" s="655"/>
      <c r="CL8" s="655"/>
      <c r="CM8" s="655"/>
      <c r="CN8" s="655"/>
      <c r="CO8" s="655"/>
      <c r="CP8" s="655"/>
      <c r="CQ8" s="656"/>
      <c r="CR8" s="657">
        <v>1081052</v>
      </c>
      <c r="CS8" s="658"/>
      <c r="CT8" s="658"/>
      <c r="CU8" s="658"/>
      <c r="CV8" s="658"/>
      <c r="CW8" s="658"/>
      <c r="CX8" s="658"/>
      <c r="CY8" s="659"/>
      <c r="CZ8" s="695">
        <v>15.2</v>
      </c>
      <c r="DA8" s="695"/>
      <c r="DB8" s="695"/>
      <c r="DC8" s="695"/>
      <c r="DD8" s="663">
        <v>5502</v>
      </c>
      <c r="DE8" s="658"/>
      <c r="DF8" s="658"/>
      <c r="DG8" s="658"/>
      <c r="DH8" s="658"/>
      <c r="DI8" s="658"/>
      <c r="DJ8" s="658"/>
      <c r="DK8" s="658"/>
      <c r="DL8" s="658"/>
      <c r="DM8" s="658"/>
      <c r="DN8" s="658"/>
      <c r="DO8" s="658"/>
      <c r="DP8" s="659"/>
      <c r="DQ8" s="663">
        <v>773212</v>
      </c>
      <c r="DR8" s="658"/>
      <c r="DS8" s="658"/>
      <c r="DT8" s="658"/>
      <c r="DU8" s="658"/>
      <c r="DV8" s="658"/>
      <c r="DW8" s="658"/>
      <c r="DX8" s="658"/>
      <c r="DY8" s="658"/>
      <c r="DZ8" s="658"/>
      <c r="EA8" s="658"/>
      <c r="EB8" s="658"/>
      <c r="EC8" s="694"/>
    </row>
    <row r="9" spans="2:143" ht="11.25" customHeight="1" x14ac:dyDescent="0.15">
      <c r="B9" s="654" t="s">
        <v>230</v>
      </c>
      <c r="C9" s="655"/>
      <c r="D9" s="655"/>
      <c r="E9" s="655"/>
      <c r="F9" s="655"/>
      <c r="G9" s="655"/>
      <c r="H9" s="655"/>
      <c r="I9" s="655"/>
      <c r="J9" s="655"/>
      <c r="K9" s="655"/>
      <c r="L9" s="655"/>
      <c r="M9" s="655"/>
      <c r="N9" s="655"/>
      <c r="O9" s="655"/>
      <c r="P9" s="655"/>
      <c r="Q9" s="656"/>
      <c r="R9" s="657">
        <v>1908</v>
      </c>
      <c r="S9" s="658"/>
      <c r="T9" s="658"/>
      <c r="U9" s="658"/>
      <c r="V9" s="658"/>
      <c r="W9" s="658"/>
      <c r="X9" s="658"/>
      <c r="Y9" s="659"/>
      <c r="Z9" s="695">
        <v>0</v>
      </c>
      <c r="AA9" s="695"/>
      <c r="AB9" s="695"/>
      <c r="AC9" s="695"/>
      <c r="AD9" s="696">
        <v>1908</v>
      </c>
      <c r="AE9" s="696"/>
      <c r="AF9" s="696"/>
      <c r="AG9" s="696"/>
      <c r="AH9" s="696"/>
      <c r="AI9" s="696"/>
      <c r="AJ9" s="696"/>
      <c r="AK9" s="696"/>
      <c r="AL9" s="660">
        <v>0.1</v>
      </c>
      <c r="AM9" s="661"/>
      <c r="AN9" s="661"/>
      <c r="AO9" s="697"/>
      <c r="AP9" s="654" t="s">
        <v>231</v>
      </c>
      <c r="AQ9" s="655"/>
      <c r="AR9" s="655"/>
      <c r="AS9" s="655"/>
      <c r="AT9" s="655"/>
      <c r="AU9" s="655"/>
      <c r="AV9" s="655"/>
      <c r="AW9" s="655"/>
      <c r="AX9" s="655"/>
      <c r="AY9" s="655"/>
      <c r="AZ9" s="655"/>
      <c r="BA9" s="655"/>
      <c r="BB9" s="655"/>
      <c r="BC9" s="655"/>
      <c r="BD9" s="655"/>
      <c r="BE9" s="655"/>
      <c r="BF9" s="656"/>
      <c r="BG9" s="657">
        <v>157681</v>
      </c>
      <c r="BH9" s="658"/>
      <c r="BI9" s="658"/>
      <c r="BJ9" s="658"/>
      <c r="BK9" s="658"/>
      <c r="BL9" s="658"/>
      <c r="BM9" s="658"/>
      <c r="BN9" s="659"/>
      <c r="BO9" s="695">
        <v>26.1</v>
      </c>
      <c r="BP9" s="695"/>
      <c r="BQ9" s="695"/>
      <c r="BR9" s="695"/>
      <c r="BS9" s="696" t="s">
        <v>122</v>
      </c>
      <c r="BT9" s="696"/>
      <c r="BU9" s="696"/>
      <c r="BV9" s="696"/>
      <c r="BW9" s="696"/>
      <c r="BX9" s="696"/>
      <c r="BY9" s="696"/>
      <c r="BZ9" s="696"/>
      <c r="CA9" s="696"/>
      <c r="CB9" s="736"/>
      <c r="CD9" s="654" t="s">
        <v>232</v>
      </c>
      <c r="CE9" s="655"/>
      <c r="CF9" s="655"/>
      <c r="CG9" s="655"/>
      <c r="CH9" s="655"/>
      <c r="CI9" s="655"/>
      <c r="CJ9" s="655"/>
      <c r="CK9" s="655"/>
      <c r="CL9" s="655"/>
      <c r="CM9" s="655"/>
      <c r="CN9" s="655"/>
      <c r="CO9" s="655"/>
      <c r="CP9" s="655"/>
      <c r="CQ9" s="656"/>
      <c r="CR9" s="657">
        <v>563677</v>
      </c>
      <c r="CS9" s="658"/>
      <c r="CT9" s="658"/>
      <c r="CU9" s="658"/>
      <c r="CV9" s="658"/>
      <c r="CW9" s="658"/>
      <c r="CX9" s="658"/>
      <c r="CY9" s="659"/>
      <c r="CZ9" s="695">
        <v>7.9</v>
      </c>
      <c r="DA9" s="695"/>
      <c r="DB9" s="695"/>
      <c r="DC9" s="695"/>
      <c r="DD9" s="663" t="s">
        <v>122</v>
      </c>
      <c r="DE9" s="658"/>
      <c r="DF9" s="658"/>
      <c r="DG9" s="658"/>
      <c r="DH9" s="658"/>
      <c r="DI9" s="658"/>
      <c r="DJ9" s="658"/>
      <c r="DK9" s="658"/>
      <c r="DL9" s="658"/>
      <c r="DM9" s="658"/>
      <c r="DN9" s="658"/>
      <c r="DO9" s="658"/>
      <c r="DP9" s="659"/>
      <c r="DQ9" s="663">
        <v>498258</v>
      </c>
      <c r="DR9" s="658"/>
      <c r="DS9" s="658"/>
      <c r="DT9" s="658"/>
      <c r="DU9" s="658"/>
      <c r="DV9" s="658"/>
      <c r="DW9" s="658"/>
      <c r="DX9" s="658"/>
      <c r="DY9" s="658"/>
      <c r="DZ9" s="658"/>
      <c r="EA9" s="658"/>
      <c r="EB9" s="658"/>
      <c r="EC9" s="694"/>
    </row>
    <row r="10" spans="2:143" ht="11.25" customHeight="1" x14ac:dyDescent="0.15">
      <c r="B10" s="654" t="s">
        <v>233</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234</v>
      </c>
      <c r="AQ10" s="655"/>
      <c r="AR10" s="655"/>
      <c r="AS10" s="655"/>
      <c r="AT10" s="655"/>
      <c r="AU10" s="655"/>
      <c r="AV10" s="655"/>
      <c r="AW10" s="655"/>
      <c r="AX10" s="655"/>
      <c r="AY10" s="655"/>
      <c r="AZ10" s="655"/>
      <c r="BA10" s="655"/>
      <c r="BB10" s="655"/>
      <c r="BC10" s="655"/>
      <c r="BD10" s="655"/>
      <c r="BE10" s="655"/>
      <c r="BF10" s="656"/>
      <c r="BG10" s="657">
        <v>12359</v>
      </c>
      <c r="BH10" s="658"/>
      <c r="BI10" s="658"/>
      <c r="BJ10" s="658"/>
      <c r="BK10" s="658"/>
      <c r="BL10" s="658"/>
      <c r="BM10" s="658"/>
      <c r="BN10" s="659"/>
      <c r="BO10" s="695">
        <v>2</v>
      </c>
      <c r="BP10" s="695"/>
      <c r="BQ10" s="695"/>
      <c r="BR10" s="695"/>
      <c r="BS10" s="696" t="s">
        <v>122</v>
      </c>
      <c r="BT10" s="696"/>
      <c r="BU10" s="696"/>
      <c r="BV10" s="696"/>
      <c r="BW10" s="696"/>
      <c r="BX10" s="696"/>
      <c r="BY10" s="696"/>
      <c r="BZ10" s="696"/>
      <c r="CA10" s="696"/>
      <c r="CB10" s="736"/>
      <c r="CD10" s="654" t="s">
        <v>235</v>
      </c>
      <c r="CE10" s="655"/>
      <c r="CF10" s="655"/>
      <c r="CG10" s="655"/>
      <c r="CH10" s="655"/>
      <c r="CI10" s="655"/>
      <c r="CJ10" s="655"/>
      <c r="CK10" s="655"/>
      <c r="CL10" s="655"/>
      <c r="CM10" s="655"/>
      <c r="CN10" s="655"/>
      <c r="CO10" s="655"/>
      <c r="CP10" s="655"/>
      <c r="CQ10" s="656"/>
      <c r="CR10" s="657">
        <v>81</v>
      </c>
      <c r="CS10" s="658"/>
      <c r="CT10" s="658"/>
      <c r="CU10" s="658"/>
      <c r="CV10" s="658"/>
      <c r="CW10" s="658"/>
      <c r="CX10" s="658"/>
      <c r="CY10" s="659"/>
      <c r="CZ10" s="695">
        <v>0</v>
      </c>
      <c r="DA10" s="695"/>
      <c r="DB10" s="695"/>
      <c r="DC10" s="695"/>
      <c r="DD10" s="663" t="s">
        <v>122</v>
      </c>
      <c r="DE10" s="658"/>
      <c r="DF10" s="658"/>
      <c r="DG10" s="658"/>
      <c r="DH10" s="658"/>
      <c r="DI10" s="658"/>
      <c r="DJ10" s="658"/>
      <c r="DK10" s="658"/>
      <c r="DL10" s="658"/>
      <c r="DM10" s="658"/>
      <c r="DN10" s="658"/>
      <c r="DO10" s="658"/>
      <c r="DP10" s="659"/>
      <c r="DQ10" s="663">
        <v>81</v>
      </c>
      <c r="DR10" s="658"/>
      <c r="DS10" s="658"/>
      <c r="DT10" s="658"/>
      <c r="DU10" s="658"/>
      <c r="DV10" s="658"/>
      <c r="DW10" s="658"/>
      <c r="DX10" s="658"/>
      <c r="DY10" s="658"/>
      <c r="DZ10" s="658"/>
      <c r="EA10" s="658"/>
      <c r="EB10" s="658"/>
      <c r="EC10" s="694"/>
    </row>
    <row r="11" spans="2:143" ht="11.25" customHeight="1" x14ac:dyDescent="0.15">
      <c r="B11" s="654" t="s">
        <v>236</v>
      </c>
      <c r="C11" s="655"/>
      <c r="D11" s="655"/>
      <c r="E11" s="655"/>
      <c r="F11" s="655"/>
      <c r="G11" s="655"/>
      <c r="H11" s="655"/>
      <c r="I11" s="655"/>
      <c r="J11" s="655"/>
      <c r="K11" s="655"/>
      <c r="L11" s="655"/>
      <c r="M11" s="655"/>
      <c r="N11" s="655"/>
      <c r="O11" s="655"/>
      <c r="P11" s="655"/>
      <c r="Q11" s="656"/>
      <c r="R11" s="657">
        <v>145029</v>
      </c>
      <c r="S11" s="658"/>
      <c r="T11" s="658"/>
      <c r="U11" s="658"/>
      <c r="V11" s="658"/>
      <c r="W11" s="658"/>
      <c r="X11" s="658"/>
      <c r="Y11" s="659"/>
      <c r="Z11" s="660">
        <v>1.9</v>
      </c>
      <c r="AA11" s="661"/>
      <c r="AB11" s="661"/>
      <c r="AC11" s="662"/>
      <c r="AD11" s="663">
        <v>145029</v>
      </c>
      <c r="AE11" s="658"/>
      <c r="AF11" s="658"/>
      <c r="AG11" s="658"/>
      <c r="AH11" s="658"/>
      <c r="AI11" s="658"/>
      <c r="AJ11" s="658"/>
      <c r="AK11" s="659"/>
      <c r="AL11" s="660">
        <v>3.8</v>
      </c>
      <c r="AM11" s="661"/>
      <c r="AN11" s="661"/>
      <c r="AO11" s="697"/>
      <c r="AP11" s="654" t="s">
        <v>237</v>
      </c>
      <c r="AQ11" s="655"/>
      <c r="AR11" s="655"/>
      <c r="AS11" s="655"/>
      <c r="AT11" s="655"/>
      <c r="AU11" s="655"/>
      <c r="AV11" s="655"/>
      <c r="AW11" s="655"/>
      <c r="AX11" s="655"/>
      <c r="AY11" s="655"/>
      <c r="AZ11" s="655"/>
      <c r="BA11" s="655"/>
      <c r="BB11" s="655"/>
      <c r="BC11" s="655"/>
      <c r="BD11" s="655"/>
      <c r="BE11" s="655"/>
      <c r="BF11" s="656"/>
      <c r="BG11" s="657">
        <v>7045</v>
      </c>
      <c r="BH11" s="658"/>
      <c r="BI11" s="658"/>
      <c r="BJ11" s="658"/>
      <c r="BK11" s="658"/>
      <c r="BL11" s="658"/>
      <c r="BM11" s="658"/>
      <c r="BN11" s="659"/>
      <c r="BO11" s="695">
        <v>1.2</v>
      </c>
      <c r="BP11" s="695"/>
      <c r="BQ11" s="695"/>
      <c r="BR11" s="695"/>
      <c r="BS11" s="696" t="s">
        <v>122</v>
      </c>
      <c r="BT11" s="696"/>
      <c r="BU11" s="696"/>
      <c r="BV11" s="696"/>
      <c r="BW11" s="696"/>
      <c r="BX11" s="696"/>
      <c r="BY11" s="696"/>
      <c r="BZ11" s="696"/>
      <c r="CA11" s="696"/>
      <c r="CB11" s="736"/>
      <c r="CD11" s="654" t="s">
        <v>238</v>
      </c>
      <c r="CE11" s="655"/>
      <c r="CF11" s="655"/>
      <c r="CG11" s="655"/>
      <c r="CH11" s="655"/>
      <c r="CI11" s="655"/>
      <c r="CJ11" s="655"/>
      <c r="CK11" s="655"/>
      <c r="CL11" s="655"/>
      <c r="CM11" s="655"/>
      <c r="CN11" s="655"/>
      <c r="CO11" s="655"/>
      <c r="CP11" s="655"/>
      <c r="CQ11" s="656"/>
      <c r="CR11" s="657">
        <v>636805</v>
      </c>
      <c r="CS11" s="658"/>
      <c r="CT11" s="658"/>
      <c r="CU11" s="658"/>
      <c r="CV11" s="658"/>
      <c r="CW11" s="658"/>
      <c r="CX11" s="658"/>
      <c r="CY11" s="659"/>
      <c r="CZ11" s="695">
        <v>8.9</v>
      </c>
      <c r="DA11" s="695"/>
      <c r="DB11" s="695"/>
      <c r="DC11" s="695"/>
      <c r="DD11" s="663">
        <v>177537</v>
      </c>
      <c r="DE11" s="658"/>
      <c r="DF11" s="658"/>
      <c r="DG11" s="658"/>
      <c r="DH11" s="658"/>
      <c r="DI11" s="658"/>
      <c r="DJ11" s="658"/>
      <c r="DK11" s="658"/>
      <c r="DL11" s="658"/>
      <c r="DM11" s="658"/>
      <c r="DN11" s="658"/>
      <c r="DO11" s="658"/>
      <c r="DP11" s="659"/>
      <c r="DQ11" s="663">
        <v>306671</v>
      </c>
      <c r="DR11" s="658"/>
      <c r="DS11" s="658"/>
      <c r="DT11" s="658"/>
      <c r="DU11" s="658"/>
      <c r="DV11" s="658"/>
      <c r="DW11" s="658"/>
      <c r="DX11" s="658"/>
      <c r="DY11" s="658"/>
      <c r="DZ11" s="658"/>
      <c r="EA11" s="658"/>
      <c r="EB11" s="658"/>
      <c r="EC11" s="694"/>
    </row>
    <row r="12" spans="2:143" ht="11.25" customHeight="1" x14ac:dyDescent="0.15">
      <c r="B12" s="654" t="s">
        <v>239</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240</v>
      </c>
      <c r="AQ12" s="655"/>
      <c r="AR12" s="655"/>
      <c r="AS12" s="655"/>
      <c r="AT12" s="655"/>
      <c r="AU12" s="655"/>
      <c r="AV12" s="655"/>
      <c r="AW12" s="655"/>
      <c r="AX12" s="655"/>
      <c r="AY12" s="655"/>
      <c r="AZ12" s="655"/>
      <c r="BA12" s="655"/>
      <c r="BB12" s="655"/>
      <c r="BC12" s="655"/>
      <c r="BD12" s="655"/>
      <c r="BE12" s="655"/>
      <c r="BF12" s="656"/>
      <c r="BG12" s="657">
        <v>350820</v>
      </c>
      <c r="BH12" s="658"/>
      <c r="BI12" s="658"/>
      <c r="BJ12" s="658"/>
      <c r="BK12" s="658"/>
      <c r="BL12" s="658"/>
      <c r="BM12" s="658"/>
      <c r="BN12" s="659"/>
      <c r="BO12" s="695">
        <v>58.1</v>
      </c>
      <c r="BP12" s="695"/>
      <c r="BQ12" s="695"/>
      <c r="BR12" s="695"/>
      <c r="BS12" s="696" t="s">
        <v>122</v>
      </c>
      <c r="BT12" s="696"/>
      <c r="BU12" s="696"/>
      <c r="BV12" s="696"/>
      <c r="BW12" s="696"/>
      <c r="BX12" s="696"/>
      <c r="BY12" s="696"/>
      <c r="BZ12" s="696"/>
      <c r="CA12" s="696"/>
      <c r="CB12" s="736"/>
      <c r="CD12" s="654" t="s">
        <v>241</v>
      </c>
      <c r="CE12" s="655"/>
      <c r="CF12" s="655"/>
      <c r="CG12" s="655"/>
      <c r="CH12" s="655"/>
      <c r="CI12" s="655"/>
      <c r="CJ12" s="655"/>
      <c r="CK12" s="655"/>
      <c r="CL12" s="655"/>
      <c r="CM12" s="655"/>
      <c r="CN12" s="655"/>
      <c r="CO12" s="655"/>
      <c r="CP12" s="655"/>
      <c r="CQ12" s="656"/>
      <c r="CR12" s="657">
        <v>131814</v>
      </c>
      <c r="CS12" s="658"/>
      <c r="CT12" s="658"/>
      <c r="CU12" s="658"/>
      <c r="CV12" s="658"/>
      <c r="CW12" s="658"/>
      <c r="CX12" s="658"/>
      <c r="CY12" s="659"/>
      <c r="CZ12" s="695">
        <v>1.9</v>
      </c>
      <c r="DA12" s="695"/>
      <c r="DB12" s="695"/>
      <c r="DC12" s="695"/>
      <c r="DD12" s="663" t="s">
        <v>122</v>
      </c>
      <c r="DE12" s="658"/>
      <c r="DF12" s="658"/>
      <c r="DG12" s="658"/>
      <c r="DH12" s="658"/>
      <c r="DI12" s="658"/>
      <c r="DJ12" s="658"/>
      <c r="DK12" s="658"/>
      <c r="DL12" s="658"/>
      <c r="DM12" s="658"/>
      <c r="DN12" s="658"/>
      <c r="DO12" s="658"/>
      <c r="DP12" s="659"/>
      <c r="DQ12" s="663">
        <v>104326</v>
      </c>
      <c r="DR12" s="658"/>
      <c r="DS12" s="658"/>
      <c r="DT12" s="658"/>
      <c r="DU12" s="658"/>
      <c r="DV12" s="658"/>
      <c r="DW12" s="658"/>
      <c r="DX12" s="658"/>
      <c r="DY12" s="658"/>
      <c r="DZ12" s="658"/>
      <c r="EA12" s="658"/>
      <c r="EB12" s="658"/>
      <c r="EC12" s="694"/>
    </row>
    <row r="13" spans="2:143" ht="11.25" customHeight="1" x14ac:dyDescent="0.15">
      <c r="B13" s="654" t="s">
        <v>242</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243</v>
      </c>
      <c r="AQ13" s="655"/>
      <c r="AR13" s="655"/>
      <c r="AS13" s="655"/>
      <c r="AT13" s="655"/>
      <c r="AU13" s="655"/>
      <c r="AV13" s="655"/>
      <c r="AW13" s="655"/>
      <c r="AX13" s="655"/>
      <c r="AY13" s="655"/>
      <c r="AZ13" s="655"/>
      <c r="BA13" s="655"/>
      <c r="BB13" s="655"/>
      <c r="BC13" s="655"/>
      <c r="BD13" s="655"/>
      <c r="BE13" s="655"/>
      <c r="BF13" s="656"/>
      <c r="BG13" s="657">
        <v>345995</v>
      </c>
      <c r="BH13" s="658"/>
      <c r="BI13" s="658"/>
      <c r="BJ13" s="658"/>
      <c r="BK13" s="658"/>
      <c r="BL13" s="658"/>
      <c r="BM13" s="658"/>
      <c r="BN13" s="659"/>
      <c r="BO13" s="695">
        <v>57.3</v>
      </c>
      <c r="BP13" s="695"/>
      <c r="BQ13" s="695"/>
      <c r="BR13" s="695"/>
      <c r="BS13" s="696" t="s">
        <v>122</v>
      </c>
      <c r="BT13" s="696"/>
      <c r="BU13" s="696"/>
      <c r="BV13" s="696"/>
      <c r="BW13" s="696"/>
      <c r="BX13" s="696"/>
      <c r="BY13" s="696"/>
      <c r="BZ13" s="696"/>
      <c r="CA13" s="696"/>
      <c r="CB13" s="736"/>
      <c r="CD13" s="654" t="s">
        <v>244</v>
      </c>
      <c r="CE13" s="655"/>
      <c r="CF13" s="655"/>
      <c r="CG13" s="655"/>
      <c r="CH13" s="655"/>
      <c r="CI13" s="655"/>
      <c r="CJ13" s="655"/>
      <c r="CK13" s="655"/>
      <c r="CL13" s="655"/>
      <c r="CM13" s="655"/>
      <c r="CN13" s="655"/>
      <c r="CO13" s="655"/>
      <c r="CP13" s="655"/>
      <c r="CQ13" s="656"/>
      <c r="CR13" s="657">
        <v>738978</v>
      </c>
      <c r="CS13" s="658"/>
      <c r="CT13" s="658"/>
      <c r="CU13" s="658"/>
      <c r="CV13" s="658"/>
      <c r="CW13" s="658"/>
      <c r="CX13" s="658"/>
      <c r="CY13" s="659"/>
      <c r="CZ13" s="695">
        <v>10.4</v>
      </c>
      <c r="DA13" s="695"/>
      <c r="DB13" s="695"/>
      <c r="DC13" s="695"/>
      <c r="DD13" s="663">
        <v>346784</v>
      </c>
      <c r="DE13" s="658"/>
      <c r="DF13" s="658"/>
      <c r="DG13" s="658"/>
      <c r="DH13" s="658"/>
      <c r="DI13" s="658"/>
      <c r="DJ13" s="658"/>
      <c r="DK13" s="658"/>
      <c r="DL13" s="658"/>
      <c r="DM13" s="658"/>
      <c r="DN13" s="658"/>
      <c r="DO13" s="658"/>
      <c r="DP13" s="659"/>
      <c r="DQ13" s="663">
        <v>408301</v>
      </c>
      <c r="DR13" s="658"/>
      <c r="DS13" s="658"/>
      <c r="DT13" s="658"/>
      <c r="DU13" s="658"/>
      <c r="DV13" s="658"/>
      <c r="DW13" s="658"/>
      <c r="DX13" s="658"/>
      <c r="DY13" s="658"/>
      <c r="DZ13" s="658"/>
      <c r="EA13" s="658"/>
      <c r="EB13" s="658"/>
      <c r="EC13" s="694"/>
    </row>
    <row r="14" spans="2:143" ht="11.25" customHeight="1" x14ac:dyDescent="0.15">
      <c r="B14" s="654" t="s">
        <v>245</v>
      </c>
      <c r="C14" s="655"/>
      <c r="D14" s="655"/>
      <c r="E14" s="655"/>
      <c r="F14" s="655"/>
      <c r="G14" s="655"/>
      <c r="H14" s="655"/>
      <c r="I14" s="655"/>
      <c r="J14" s="655"/>
      <c r="K14" s="655"/>
      <c r="L14" s="655"/>
      <c r="M14" s="655"/>
      <c r="N14" s="655"/>
      <c r="O14" s="655"/>
      <c r="P14" s="655"/>
      <c r="Q14" s="656"/>
      <c r="R14" s="657">
        <v>1031</v>
      </c>
      <c r="S14" s="658"/>
      <c r="T14" s="658"/>
      <c r="U14" s="658"/>
      <c r="V14" s="658"/>
      <c r="W14" s="658"/>
      <c r="X14" s="658"/>
      <c r="Y14" s="659"/>
      <c r="Z14" s="695">
        <v>0</v>
      </c>
      <c r="AA14" s="695"/>
      <c r="AB14" s="695"/>
      <c r="AC14" s="695"/>
      <c r="AD14" s="696">
        <v>1031</v>
      </c>
      <c r="AE14" s="696"/>
      <c r="AF14" s="696"/>
      <c r="AG14" s="696"/>
      <c r="AH14" s="696"/>
      <c r="AI14" s="696"/>
      <c r="AJ14" s="696"/>
      <c r="AK14" s="696"/>
      <c r="AL14" s="660">
        <v>0</v>
      </c>
      <c r="AM14" s="661"/>
      <c r="AN14" s="661"/>
      <c r="AO14" s="697"/>
      <c r="AP14" s="654" t="s">
        <v>246</v>
      </c>
      <c r="AQ14" s="655"/>
      <c r="AR14" s="655"/>
      <c r="AS14" s="655"/>
      <c r="AT14" s="655"/>
      <c r="AU14" s="655"/>
      <c r="AV14" s="655"/>
      <c r="AW14" s="655"/>
      <c r="AX14" s="655"/>
      <c r="AY14" s="655"/>
      <c r="AZ14" s="655"/>
      <c r="BA14" s="655"/>
      <c r="BB14" s="655"/>
      <c r="BC14" s="655"/>
      <c r="BD14" s="655"/>
      <c r="BE14" s="655"/>
      <c r="BF14" s="656"/>
      <c r="BG14" s="657">
        <v>24279</v>
      </c>
      <c r="BH14" s="658"/>
      <c r="BI14" s="658"/>
      <c r="BJ14" s="658"/>
      <c r="BK14" s="658"/>
      <c r="BL14" s="658"/>
      <c r="BM14" s="658"/>
      <c r="BN14" s="659"/>
      <c r="BO14" s="695">
        <v>4</v>
      </c>
      <c r="BP14" s="695"/>
      <c r="BQ14" s="695"/>
      <c r="BR14" s="695"/>
      <c r="BS14" s="696" t="s">
        <v>122</v>
      </c>
      <c r="BT14" s="696"/>
      <c r="BU14" s="696"/>
      <c r="BV14" s="696"/>
      <c r="BW14" s="696"/>
      <c r="BX14" s="696"/>
      <c r="BY14" s="696"/>
      <c r="BZ14" s="696"/>
      <c r="CA14" s="696"/>
      <c r="CB14" s="736"/>
      <c r="CD14" s="654" t="s">
        <v>247</v>
      </c>
      <c r="CE14" s="655"/>
      <c r="CF14" s="655"/>
      <c r="CG14" s="655"/>
      <c r="CH14" s="655"/>
      <c r="CI14" s="655"/>
      <c r="CJ14" s="655"/>
      <c r="CK14" s="655"/>
      <c r="CL14" s="655"/>
      <c r="CM14" s="655"/>
      <c r="CN14" s="655"/>
      <c r="CO14" s="655"/>
      <c r="CP14" s="655"/>
      <c r="CQ14" s="656"/>
      <c r="CR14" s="657">
        <v>312158</v>
      </c>
      <c r="CS14" s="658"/>
      <c r="CT14" s="658"/>
      <c r="CU14" s="658"/>
      <c r="CV14" s="658"/>
      <c r="CW14" s="658"/>
      <c r="CX14" s="658"/>
      <c r="CY14" s="659"/>
      <c r="CZ14" s="695">
        <v>4.4000000000000004</v>
      </c>
      <c r="DA14" s="695"/>
      <c r="DB14" s="695"/>
      <c r="DC14" s="695"/>
      <c r="DD14" s="663">
        <v>32845</v>
      </c>
      <c r="DE14" s="658"/>
      <c r="DF14" s="658"/>
      <c r="DG14" s="658"/>
      <c r="DH14" s="658"/>
      <c r="DI14" s="658"/>
      <c r="DJ14" s="658"/>
      <c r="DK14" s="658"/>
      <c r="DL14" s="658"/>
      <c r="DM14" s="658"/>
      <c r="DN14" s="658"/>
      <c r="DO14" s="658"/>
      <c r="DP14" s="659"/>
      <c r="DQ14" s="663">
        <v>268826</v>
      </c>
      <c r="DR14" s="658"/>
      <c r="DS14" s="658"/>
      <c r="DT14" s="658"/>
      <c r="DU14" s="658"/>
      <c r="DV14" s="658"/>
      <c r="DW14" s="658"/>
      <c r="DX14" s="658"/>
      <c r="DY14" s="658"/>
      <c r="DZ14" s="658"/>
      <c r="EA14" s="658"/>
      <c r="EB14" s="658"/>
      <c r="EC14" s="694"/>
    </row>
    <row r="15" spans="2:143" ht="11.25" customHeight="1" x14ac:dyDescent="0.15">
      <c r="B15" s="654" t="s">
        <v>248</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249</v>
      </c>
      <c r="AQ15" s="655"/>
      <c r="AR15" s="655"/>
      <c r="AS15" s="655"/>
      <c r="AT15" s="655"/>
      <c r="AU15" s="655"/>
      <c r="AV15" s="655"/>
      <c r="AW15" s="655"/>
      <c r="AX15" s="655"/>
      <c r="AY15" s="655"/>
      <c r="AZ15" s="655"/>
      <c r="BA15" s="655"/>
      <c r="BB15" s="655"/>
      <c r="BC15" s="655"/>
      <c r="BD15" s="655"/>
      <c r="BE15" s="655"/>
      <c r="BF15" s="656"/>
      <c r="BG15" s="657">
        <v>41640</v>
      </c>
      <c r="BH15" s="658"/>
      <c r="BI15" s="658"/>
      <c r="BJ15" s="658"/>
      <c r="BK15" s="658"/>
      <c r="BL15" s="658"/>
      <c r="BM15" s="658"/>
      <c r="BN15" s="659"/>
      <c r="BO15" s="695">
        <v>6.9</v>
      </c>
      <c r="BP15" s="695"/>
      <c r="BQ15" s="695"/>
      <c r="BR15" s="695"/>
      <c r="BS15" s="696" t="s">
        <v>122</v>
      </c>
      <c r="BT15" s="696"/>
      <c r="BU15" s="696"/>
      <c r="BV15" s="696"/>
      <c r="BW15" s="696"/>
      <c r="BX15" s="696"/>
      <c r="BY15" s="696"/>
      <c r="BZ15" s="696"/>
      <c r="CA15" s="696"/>
      <c r="CB15" s="736"/>
      <c r="CD15" s="654" t="s">
        <v>250</v>
      </c>
      <c r="CE15" s="655"/>
      <c r="CF15" s="655"/>
      <c r="CG15" s="655"/>
      <c r="CH15" s="655"/>
      <c r="CI15" s="655"/>
      <c r="CJ15" s="655"/>
      <c r="CK15" s="655"/>
      <c r="CL15" s="655"/>
      <c r="CM15" s="655"/>
      <c r="CN15" s="655"/>
      <c r="CO15" s="655"/>
      <c r="CP15" s="655"/>
      <c r="CQ15" s="656"/>
      <c r="CR15" s="657">
        <v>385671</v>
      </c>
      <c r="CS15" s="658"/>
      <c r="CT15" s="658"/>
      <c r="CU15" s="658"/>
      <c r="CV15" s="658"/>
      <c r="CW15" s="658"/>
      <c r="CX15" s="658"/>
      <c r="CY15" s="659"/>
      <c r="CZ15" s="695">
        <v>5.4</v>
      </c>
      <c r="DA15" s="695"/>
      <c r="DB15" s="695"/>
      <c r="DC15" s="695"/>
      <c r="DD15" s="663">
        <v>35925</v>
      </c>
      <c r="DE15" s="658"/>
      <c r="DF15" s="658"/>
      <c r="DG15" s="658"/>
      <c r="DH15" s="658"/>
      <c r="DI15" s="658"/>
      <c r="DJ15" s="658"/>
      <c r="DK15" s="658"/>
      <c r="DL15" s="658"/>
      <c r="DM15" s="658"/>
      <c r="DN15" s="658"/>
      <c r="DO15" s="658"/>
      <c r="DP15" s="659"/>
      <c r="DQ15" s="663">
        <v>340994</v>
      </c>
      <c r="DR15" s="658"/>
      <c r="DS15" s="658"/>
      <c r="DT15" s="658"/>
      <c r="DU15" s="658"/>
      <c r="DV15" s="658"/>
      <c r="DW15" s="658"/>
      <c r="DX15" s="658"/>
      <c r="DY15" s="658"/>
      <c r="DZ15" s="658"/>
      <c r="EA15" s="658"/>
      <c r="EB15" s="658"/>
      <c r="EC15" s="694"/>
    </row>
    <row r="16" spans="2:143" ht="11.25" customHeight="1" x14ac:dyDescent="0.15">
      <c r="B16" s="654" t="s">
        <v>251</v>
      </c>
      <c r="C16" s="655"/>
      <c r="D16" s="655"/>
      <c r="E16" s="655"/>
      <c r="F16" s="655"/>
      <c r="G16" s="655"/>
      <c r="H16" s="655"/>
      <c r="I16" s="655"/>
      <c r="J16" s="655"/>
      <c r="K16" s="655"/>
      <c r="L16" s="655"/>
      <c r="M16" s="655"/>
      <c r="N16" s="655"/>
      <c r="O16" s="655"/>
      <c r="P16" s="655"/>
      <c r="Q16" s="656"/>
      <c r="R16" s="657">
        <v>7575</v>
      </c>
      <c r="S16" s="658"/>
      <c r="T16" s="658"/>
      <c r="U16" s="658"/>
      <c r="V16" s="658"/>
      <c r="W16" s="658"/>
      <c r="X16" s="658"/>
      <c r="Y16" s="659"/>
      <c r="Z16" s="695">
        <v>0.1</v>
      </c>
      <c r="AA16" s="695"/>
      <c r="AB16" s="695"/>
      <c r="AC16" s="695"/>
      <c r="AD16" s="696">
        <v>7575</v>
      </c>
      <c r="AE16" s="696"/>
      <c r="AF16" s="696"/>
      <c r="AG16" s="696"/>
      <c r="AH16" s="696"/>
      <c r="AI16" s="696"/>
      <c r="AJ16" s="696"/>
      <c r="AK16" s="696"/>
      <c r="AL16" s="660">
        <v>0.2</v>
      </c>
      <c r="AM16" s="661"/>
      <c r="AN16" s="661"/>
      <c r="AO16" s="697"/>
      <c r="AP16" s="654" t="s">
        <v>252</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253</v>
      </c>
      <c r="CE16" s="655"/>
      <c r="CF16" s="655"/>
      <c r="CG16" s="655"/>
      <c r="CH16" s="655"/>
      <c r="CI16" s="655"/>
      <c r="CJ16" s="655"/>
      <c r="CK16" s="655"/>
      <c r="CL16" s="655"/>
      <c r="CM16" s="655"/>
      <c r="CN16" s="655"/>
      <c r="CO16" s="655"/>
      <c r="CP16" s="655"/>
      <c r="CQ16" s="656"/>
      <c r="CR16" s="657">
        <v>377395</v>
      </c>
      <c r="CS16" s="658"/>
      <c r="CT16" s="658"/>
      <c r="CU16" s="658"/>
      <c r="CV16" s="658"/>
      <c r="CW16" s="658"/>
      <c r="CX16" s="658"/>
      <c r="CY16" s="659"/>
      <c r="CZ16" s="695">
        <v>5.3</v>
      </c>
      <c r="DA16" s="695"/>
      <c r="DB16" s="695"/>
      <c r="DC16" s="695"/>
      <c r="DD16" s="663" t="s">
        <v>122</v>
      </c>
      <c r="DE16" s="658"/>
      <c r="DF16" s="658"/>
      <c r="DG16" s="658"/>
      <c r="DH16" s="658"/>
      <c r="DI16" s="658"/>
      <c r="DJ16" s="658"/>
      <c r="DK16" s="658"/>
      <c r="DL16" s="658"/>
      <c r="DM16" s="658"/>
      <c r="DN16" s="658"/>
      <c r="DO16" s="658"/>
      <c r="DP16" s="659"/>
      <c r="DQ16" s="663">
        <v>46687</v>
      </c>
      <c r="DR16" s="658"/>
      <c r="DS16" s="658"/>
      <c r="DT16" s="658"/>
      <c r="DU16" s="658"/>
      <c r="DV16" s="658"/>
      <c r="DW16" s="658"/>
      <c r="DX16" s="658"/>
      <c r="DY16" s="658"/>
      <c r="DZ16" s="658"/>
      <c r="EA16" s="658"/>
      <c r="EB16" s="658"/>
      <c r="EC16" s="694"/>
    </row>
    <row r="17" spans="2:133" ht="11.25" customHeight="1" x14ac:dyDescent="0.15">
      <c r="B17" s="654" t="s">
        <v>254</v>
      </c>
      <c r="C17" s="655"/>
      <c r="D17" s="655"/>
      <c r="E17" s="655"/>
      <c r="F17" s="655"/>
      <c r="G17" s="655"/>
      <c r="H17" s="655"/>
      <c r="I17" s="655"/>
      <c r="J17" s="655"/>
      <c r="K17" s="655"/>
      <c r="L17" s="655"/>
      <c r="M17" s="655"/>
      <c r="N17" s="655"/>
      <c r="O17" s="655"/>
      <c r="P17" s="655"/>
      <c r="Q17" s="656"/>
      <c r="R17" s="657">
        <v>12510</v>
      </c>
      <c r="S17" s="658"/>
      <c r="T17" s="658"/>
      <c r="U17" s="658"/>
      <c r="V17" s="658"/>
      <c r="W17" s="658"/>
      <c r="X17" s="658"/>
      <c r="Y17" s="659"/>
      <c r="Z17" s="695">
        <v>0.2</v>
      </c>
      <c r="AA17" s="695"/>
      <c r="AB17" s="695"/>
      <c r="AC17" s="695"/>
      <c r="AD17" s="696">
        <v>12510</v>
      </c>
      <c r="AE17" s="696"/>
      <c r="AF17" s="696"/>
      <c r="AG17" s="696"/>
      <c r="AH17" s="696"/>
      <c r="AI17" s="696"/>
      <c r="AJ17" s="696"/>
      <c r="AK17" s="696"/>
      <c r="AL17" s="660">
        <v>0.3</v>
      </c>
      <c r="AM17" s="661"/>
      <c r="AN17" s="661"/>
      <c r="AO17" s="697"/>
      <c r="AP17" s="654" t="s">
        <v>255</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256</v>
      </c>
      <c r="CE17" s="655"/>
      <c r="CF17" s="655"/>
      <c r="CG17" s="655"/>
      <c r="CH17" s="655"/>
      <c r="CI17" s="655"/>
      <c r="CJ17" s="655"/>
      <c r="CK17" s="655"/>
      <c r="CL17" s="655"/>
      <c r="CM17" s="655"/>
      <c r="CN17" s="655"/>
      <c r="CO17" s="655"/>
      <c r="CP17" s="655"/>
      <c r="CQ17" s="656"/>
      <c r="CR17" s="657">
        <v>821572</v>
      </c>
      <c r="CS17" s="658"/>
      <c r="CT17" s="658"/>
      <c r="CU17" s="658"/>
      <c r="CV17" s="658"/>
      <c r="CW17" s="658"/>
      <c r="CX17" s="658"/>
      <c r="CY17" s="659"/>
      <c r="CZ17" s="695">
        <v>11.5</v>
      </c>
      <c r="DA17" s="695"/>
      <c r="DB17" s="695"/>
      <c r="DC17" s="695"/>
      <c r="DD17" s="663" t="s">
        <v>122</v>
      </c>
      <c r="DE17" s="658"/>
      <c r="DF17" s="658"/>
      <c r="DG17" s="658"/>
      <c r="DH17" s="658"/>
      <c r="DI17" s="658"/>
      <c r="DJ17" s="658"/>
      <c r="DK17" s="658"/>
      <c r="DL17" s="658"/>
      <c r="DM17" s="658"/>
      <c r="DN17" s="658"/>
      <c r="DO17" s="658"/>
      <c r="DP17" s="659"/>
      <c r="DQ17" s="663">
        <v>810754</v>
      </c>
      <c r="DR17" s="658"/>
      <c r="DS17" s="658"/>
      <c r="DT17" s="658"/>
      <c r="DU17" s="658"/>
      <c r="DV17" s="658"/>
      <c r="DW17" s="658"/>
      <c r="DX17" s="658"/>
      <c r="DY17" s="658"/>
      <c r="DZ17" s="658"/>
      <c r="EA17" s="658"/>
      <c r="EB17" s="658"/>
      <c r="EC17" s="694"/>
    </row>
    <row r="18" spans="2:133" ht="11.25" customHeight="1" x14ac:dyDescent="0.15">
      <c r="B18" s="654" t="s">
        <v>257</v>
      </c>
      <c r="C18" s="655"/>
      <c r="D18" s="655"/>
      <c r="E18" s="655"/>
      <c r="F18" s="655"/>
      <c r="G18" s="655"/>
      <c r="H18" s="655"/>
      <c r="I18" s="655"/>
      <c r="J18" s="655"/>
      <c r="K18" s="655"/>
      <c r="L18" s="655"/>
      <c r="M18" s="655"/>
      <c r="N18" s="655"/>
      <c r="O18" s="655"/>
      <c r="P18" s="655"/>
      <c r="Q18" s="656"/>
      <c r="R18" s="657">
        <v>1663</v>
      </c>
      <c r="S18" s="658"/>
      <c r="T18" s="658"/>
      <c r="U18" s="658"/>
      <c r="V18" s="658"/>
      <c r="W18" s="658"/>
      <c r="X18" s="658"/>
      <c r="Y18" s="659"/>
      <c r="Z18" s="695">
        <v>0</v>
      </c>
      <c r="AA18" s="695"/>
      <c r="AB18" s="695"/>
      <c r="AC18" s="695"/>
      <c r="AD18" s="696">
        <v>1663</v>
      </c>
      <c r="AE18" s="696"/>
      <c r="AF18" s="696"/>
      <c r="AG18" s="696"/>
      <c r="AH18" s="696"/>
      <c r="AI18" s="696"/>
      <c r="AJ18" s="696"/>
      <c r="AK18" s="696"/>
      <c r="AL18" s="660">
        <v>0</v>
      </c>
      <c r="AM18" s="661"/>
      <c r="AN18" s="661"/>
      <c r="AO18" s="697"/>
      <c r="AP18" s="654" t="s">
        <v>258</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259</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260</v>
      </c>
      <c r="C19" s="655"/>
      <c r="D19" s="655"/>
      <c r="E19" s="655"/>
      <c r="F19" s="655"/>
      <c r="G19" s="655"/>
      <c r="H19" s="655"/>
      <c r="I19" s="655"/>
      <c r="J19" s="655"/>
      <c r="K19" s="655"/>
      <c r="L19" s="655"/>
      <c r="M19" s="655"/>
      <c r="N19" s="655"/>
      <c r="O19" s="655"/>
      <c r="P19" s="655"/>
      <c r="Q19" s="656"/>
      <c r="R19" s="657">
        <v>1663</v>
      </c>
      <c r="S19" s="658"/>
      <c r="T19" s="658"/>
      <c r="U19" s="658"/>
      <c r="V19" s="658"/>
      <c r="W19" s="658"/>
      <c r="X19" s="658"/>
      <c r="Y19" s="659"/>
      <c r="Z19" s="695">
        <v>0</v>
      </c>
      <c r="AA19" s="695"/>
      <c r="AB19" s="695"/>
      <c r="AC19" s="695"/>
      <c r="AD19" s="696">
        <v>1663</v>
      </c>
      <c r="AE19" s="696"/>
      <c r="AF19" s="696"/>
      <c r="AG19" s="696"/>
      <c r="AH19" s="696"/>
      <c r="AI19" s="696"/>
      <c r="AJ19" s="696"/>
      <c r="AK19" s="696"/>
      <c r="AL19" s="660">
        <v>0</v>
      </c>
      <c r="AM19" s="661"/>
      <c r="AN19" s="661"/>
      <c r="AO19" s="697"/>
      <c r="AP19" s="654" t="s">
        <v>261</v>
      </c>
      <c r="AQ19" s="655"/>
      <c r="AR19" s="655"/>
      <c r="AS19" s="655"/>
      <c r="AT19" s="655"/>
      <c r="AU19" s="655"/>
      <c r="AV19" s="655"/>
      <c r="AW19" s="655"/>
      <c r="AX19" s="655"/>
      <c r="AY19" s="655"/>
      <c r="AZ19" s="655"/>
      <c r="BA19" s="655"/>
      <c r="BB19" s="655"/>
      <c r="BC19" s="655"/>
      <c r="BD19" s="655"/>
      <c r="BE19" s="655"/>
      <c r="BF19" s="656"/>
      <c r="BG19" s="657">
        <v>242</v>
      </c>
      <c r="BH19" s="658"/>
      <c r="BI19" s="658"/>
      <c r="BJ19" s="658"/>
      <c r="BK19" s="658"/>
      <c r="BL19" s="658"/>
      <c r="BM19" s="658"/>
      <c r="BN19" s="659"/>
      <c r="BO19" s="695">
        <v>0</v>
      </c>
      <c r="BP19" s="695"/>
      <c r="BQ19" s="695"/>
      <c r="BR19" s="695"/>
      <c r="BS19" s="696" t="s">
        <v>122</v>
      </c>
      <c r="BT19" s="696"/>
      <c r="BU19" s="696"/>
      <c r="BV19" s="696"/>
      <c r="BW19" s="696"/>
      <c r="BX19" s="696"/>
      <c r="BY19" s="696"/>
      <c r="BZ19" s="696"/>
      <c r="CA19" s="696"/>
      <c r="CB19" s="736"/>
      <c r="CD19" s="654" t="s">
        <v>262</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263</v>
      </c>
      <c r="C20" s="725"/>
      <c r="D20" s="725"/>
      <c r="E20" s="725"/>
      <c r="F20" s="725"/>
      <c r="G20" s="725"/>
      <c r="H20" s="725"/>
      <c r="I20" s="725"/>
      <c r="J20" s="725"/>
      <c r="K20" s="725"/>
      <c r="L20" s="725"/>
      <c r="M20" s="725"/>
      <c r="N20" s="725"/>
      <c r="O20" s="725"/>
      <c r="P20" s="725"/>
      <c r="Q20" s="726"/>
      <c r="R20" s="657" t="s">
        <v>122</v>
      </c>
      <c r="S20" s="658"/>
      <c r="T20" s="658"/>
      <c r="U20" s="658"/>
      <c r="V20" s="658"/>
      <c r="W20" s="658"/>
      <c r="X20" s="658"/>
      <c r="Y20" s="659"/>
      <c r="Z20" s="695" t="s">
        <v>122</v>
      </c>
      <c r="AA20" s="695"/>
      <c r="AB20" s="695"/>
      <c r="AC20" s="695"/>
      <c r="AD20" s="696" t="s">
        <v>122</v>
      </c>
      <c r="AE20" s="696"/>
      <c r="AF20" s="696"/>
      <c r="AG20" s="696"/>
      <c r="AH20" s="696"/>
      <c r="AI20" s="696"/>
      <c r="AJ20" s="696"/>
      <c r="AK20" s="696"/>
      <c r="AL20" s="660" t="s">
        <v>122</v>
      </c>
      <c r="AM20" s="661"/>
      <c r="AN20" s="661"/>
      <c r="AO20" s="697"/>
      <c r="AP20" s="654" t="s">
        <v>264</v>
      </c>
      <c r="AQ20" s="655"/>
      <c r="AR20" s="655"/>
      <c r="AS20" s="655"/>
      <c r="AT20" s="655"/>
      <c r="AU20" s="655"/>
      <c r="AV20" s="655"/>
      <c r="AW20" s="655"/>
      <c r="AX20" s="655"/>
      <c r="AY20" s="655"/>
      <c r="AZ20" s="655"/>
      <c r="BA20" s="655"/>
      <c r="BB20" s="655"/>
      <c r="BC20" s="655"/>
      <c r="BD20" s="655"/>
      <c r="BE20" s="655"/>
      <c r="BF20" s="656"/>
      <c r="BG20" s="657">
        <v>242</v>
      </c>
      <c r="BH20" s="658"/>
      <c r="BI20" s="658"/>
      <c r="BJ20" s="658"/>
      <c r="BK20" s="658"/>
      <c r="BL20" s="658"/>
      <c r="BM20" s="658"/>
      <c r="BN20" s="659"/>
      <c r="BO20" s="695">
        <v>0</v>
      </c>
      <c r="BP20" s="695"/>
      <c r="BQ20" s="695"/>
      <c r="BR20" s="695"/>
      <c r="BS20" s="696" t="s">
        <v>122</v>
      </c>
      <c r="BT20" s="696"/>
      <c r="BU20" s="696"/>
      <c r="BV20" s="696"/>
      <c r="BW20" s="696"/>
      <c r="BX20" s="696"/>
      <c r="BY20" s="696"/>
      <c r="BZ20" s="696"/>
      <c r="CA20" s="696"/>
      <c r="CB20" s="736"/>
      <c r="CD20" s="654" t="s">
        <v>265</v>
      </c>
      <c r="CE20" s="655"/>
      <c r="CF20" s="655"/>
      <c r="CG20" s="655"/>
      <c r="CH20" s="655"/>
      <c r="CI20" s="655"/>
      <c r="CJ20" s="655"/>
      <c r="CK20" s="655"/>
      <c r="CL20" s="655"/>
      <c r="CM20" s="655"/>
      <c r="CN20" s="655"/>
      <c r="CO20" s="655"/>
      <c r="CP20" s="655"/>
      <c r="CQ20" s="656"/>
      <c r="CR20" s="657">
        <v>7116142</v>
      </c>
      <c r="CS20" s="658"/>
      <c r="CT20" s="658"/>
      <c r="CU20" s="658"/>
      <c r="CV20" s="658"/>
      <c r="CW20" s="658"/>
      <c r="CX20" s="658"/>
      <c r="CY20" s="659"/>
      <c r="CZ20" s="695">
        <v>100</v>
      </c>
      <c r="DA20" s="695"/>
      <c r="DB20" s="695"/>
      <c r="DC20" s="695"/>
      <c r="DD20" s="663">
        <v>706139</v>
      </c>
      <c r="DE20" s="658"/>
      <c r="DF20" s="658"/>
      <c r="DG20" s="658"/>
      <c r="DH20" s="658"/>
      <c r="DI20" s="658"/>
      <c r="DJ20" s="658"/>
      <c r="DK20" s="658"/>
      <c r="DL20" s="658"/>
      <c r="DM20" s="658"/>
      <c r="DN20" s="658"/>
      <c r="DO20" s="658"/>
      <c r="DP20" s="659"/>
      <c r="DQ20" s="663">
        <v>5380539</v>
      </c>
      <c r="DR20" s="658"/>
      <c r="DS20" s="658"/>
      <c r="DT20" s="658"/>
      <c r="DU20" s="658"/>
      <c r="DV20" s="658"/>
      <c r="DW20" s="658"/>
      <c r="DX20" s="658"/>
      <c r="DY20" s="658"/>
      <c r="DZ20" s="658"/>
      <c r="EA20" s="658"/>
      <c r="EB20" s="658"/>
      <c r="EC20" s="694"/>
    </row>
    <row r="21" spans="2:133" ht="11.25" customHeight="1" x14ac:dyDescent="0.15">
      <c r="B21" s="654" t="s">
        <v>266</v>
      </c>
      <c r="C21" s="655"/>
      <c r="D21" s="655"/>
      <c r="E21" s="655"/>
      <c r="F21" s="655"/>
      <c r="G21" s="655"/>
      <c r="H21" s="655"/>
      <c r="I21" s="655"/>
      <c r="J21" s="655"/>
      <c r="K21" s="655"/>
      <c r="L21" s="655"/>
      <c r="M21" s="655"/>
      <c r="N21" s="655"/>
      <c r="O21" s="655"/>
      <c r="P21" s="655"/>
      <c r="Q21" s="656"/>
      <c r="R21" s="657">
        <v>3321881</v>
      </c>
      <c r="S21" s="658"/>
      <c r="T21" s="658"/>
      <c r="U21" s="658"/>
      <c r="V21" s="658"/>
      <c r="W21" s="658"/>
      <c r="X21" s="658"/>
      <c r="Y21" s="659"/>
      <c r="Z21" s="695">
        <v>44.3</v>
      </c>
      <c r="AA21" s="695"/>
      <c r="AB21" s="695"/>
      <c r="AC21" s="695"/>
      <c r="AD21" s="696">
        <v>2918058</v>
      </c>
      <c r="AE21" s="696"/>
      <c r="AF21" s="696"/>
      <c r="AG21" s="696"/>
      <c r="AH21" s="696"/>
      <c r="AI21" s="696"/>
      <c r="AJ21" s="696"/>
      <c r="AK21" s="696"/>
      <c r="AL21" s="660">
        <v>76.7</v>
      </c>
      <c r="AM21" s="661"/>
      <c r="AN21" s="661"/>
      <c r="AO21" s="697"/>
      <c r="AP21" s="654" t="s">
        <v>267</v>
      </c>
      <c r="AQ21" s="734"/>
      <c r="AR21" s="734"/>
      <c r="AS21" s="734"/>
      <c r="AT21" s="734"/>
      <c r="AU21" s="734"/>
      <c r="AV21" s="734"/>
      <c r="AW21" s="734"/>
      <c r="AX21" s="734"/>
      <c r="AY21" s="734"/>
      <c r="AZ21" s="734"/>
      <c r="BA21" s="734"/>
      <c r="BB21" s="734"/>
      <c r="BC21" s="734"/>
      <c r="BD21" s="734"/>
      <c r="BE21" s="734"/>
      <c r="BF21" s="735"/>
      <c r="BG21" s="657">
        <v>242</v>
      </c>
      <c r="BH21" s="658"/>
      <c r="BI21" s="658"/>
      <c r="BJ21" s="658"/>
      <c r="BK21" s="658"/>
      <c r="BL21" s="658"/>
      <c r="BM21" s="658"/>
      <c r="BN21" s="659"/>
      <c r="BO21" s="695">
        <v>0</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268</v>
      </c>
      <c r="C22" s="655"/>
      <c r="D22" s="655"/>
      <c r="E22" s="655"/>
      <c r="F22" s="655"/>
      <c r="G22" s="655"/>
      <c r="H22" s="655"/>
      <c r="I22" s="655"/>
      <c r="J22" s="655"/>
      <c r="K22" s="655"/>
      <c r="L22" s="655"/>
      <c r="M22" s="655"/>
      <c r="N22" s="655"/>
      <c r="O22" s="655"/>
      <c r="P22" s="655"/>
      <c r="Q22" s="656"/>
      <c r="R22" s="657">
        <v>2918058</v>
      </c>
      <c r="S22" s="658"/>
      <c r="T22" s="658"/>
      <c r="U22" s="658"/>
      <c r="V22" s="658"/>
      <c r="W22" s="658"/>
      <c r="X22" s="658"/>
      <c r="Y22" s="659"/>
      <c r="Z22" s="695">
        <v>38.9</v>
      </c>
      <c r="AA22" s="695"/>
      <c r="AB22" s="695"/>
      <c r="AC22" s="695"/>
      <c r="AD22" s="696">
        <v>2918058</v>
      </c>
      <c r="AE22" s="696"/>
      <c r="AF22" s="696"/>
      <c r="AG22" s="696"/>
      <c r="AH22" s="696"/>
      <c r="AI22" s="696"/>
      <c r="AJ22" s="696"/>
      <c r="AK22" s="696"/>
      <c r="AL22" s="660">
        <v>76.7</v>
      </c>
      <c r="AM22" s="661"/>
      <c r="AN22" s="661"/>
      <c r="AO22" s="697"/>
      <c r="AP22" s="654" t="s">
        <v>269</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270</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271</v>
      </c>
      <c r="C23" s="655"/>
      <c r="D23" s="655"/>
      <c r="E23" s="655"/>
      <c r="F23" s="655"/>
      <c r="G23" s="655"/>
      <c r="H23" s="655"/>
      <c r="I23" s="655"/>
      <c r="J23" s="655"/>
      <c r="K23" s="655"/>
      <c r="L23" s="655"/>
      <c r="M23" s="655"/>
      <c r="N23" s="655"/>
      <c r="O23" s="655"/>
      <c r="P23" s="655"/>
      <c r="Q23" s="656"/>
      <c r="R23" s="657">
        <v>402078</v>
      </c>
      <c r="S23" s="658"/>
      <c r="T23" s="658"/>
      <c r="U23" s="658"/>
      <c r="V23" s="658"/>
      <c r="W23" s="658"/>
      <c r="X23" s="658"/>
      <c r="Y23" s="659"/>
      <c r="Z23" s="695">
        <v>5.4</v>
      </c>
      <c r="AA23" s="695"/>
      <c r="AB23" s="695"/>
      <c r="AC23" s="695"/>
      <c r="AD23" s="696" t="s">
        <v>122</v>
      </c>
      <c r="AE23" s="696"/>
      <c r="AF23" s="696"/>
      <c r="AG23" s="696"/>
      <c r="AH23" s="696"/>
      <c r="AI23" s="696"/>
      <c r="AJ23" s="696"/>
      <c r="AK23" s="696"/>
      <c r="AL23" s="660" t="s">
        <v>122</v>
      </c>
      <c r="AM23" s="661"/>
      <c r="AN23" s="661"/>
      <c r="AO23" s="697"/>
      <c r="AP23" s="654" t="s">
        <v>272</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212</v>
      </c>
      <c r="CE23" s="710"/>
      <c r="CF23" s="710"/>
      <c r="CG23" s="710"/>
      <c r="CH23" s="710"/>
      <c r="CI23" s="710"/>
      <c r="CJ23" s="710"/>
      <c r="CK23" s="710"/>
      <c r="CL23" s="710"/>
      <c r="CM23" s="710"/>
      <c r="CN23" s="710"/>
      <c r="CO23" s="710"/>
      <c r="CP23" s="710"/>
      <c r="CQ23" s="711"/>
      <c r="CR23" s="709" t="s">
        <v>273</v>
      </c>
      <c r="CS23" s="710"/>
      <c r="CT23" s="710"/>
      <c r="CU23" s="710"/>
      <c r="CV23" s="710"/>
      <c r="CW23" s="710"/>
      <c r="CX23" s="710"/>
      <c r="CY23" s="711"/>
      <c r="CZ23" s="709" t="s">
        <v>274</v>
      </c>
      <c r="DA23" s="710"/>
      <c r="DB23" s="710"/>
      <c r="DC23" s="711"/>
      <c r="DD23" s="709" t="s">
        <v>275</v>
      </c>
      <c r="DE23" s="710"/>
      <c r="DF23" s="710"/>
      <c r="DG23" s="710"/>
      <c r="DH23" s="710"/>
      <c r="DI23" s="710"/>
      <c r="DJ23" s="710"/>
      <c r="DK23" s="711"/>
      <c r="DL23" s="747" t="s">
        <v>276</v>
      </c>
      <c r="DM23" s="748"/>
      <c r="DN23" s="748"/>
      <c r="DO23" s="748"/>
      <c r="DP23" s="748"/>
      <c r="DQ23" s="748"/>
      <c r="DR23" s="748"/>
      <c r="DS23" s="748"/>
      <c r="DT23" s="748"/>
      <c r="DU23" s="748"/>
      <c r="DV23" s="749"/>
      <c r="DW23" s="709" t="s">
        <v>277</v>
      </c>
      <c r="DX23" s="710"/>
      <c r="DY23" s="710"/>
      <c r="DZ23" s="710"/>
      <c r="EA23" s="710"/>
      <c r="EB23" s="710"/>
      <c r="EC23" s="711"/>
    </row>
    <row r="24" spans="2:133" ht="11.25" customHeight="1" x14ac:dyDescent="0.15">
      <c r="B24" s="654" t="s">
        <v>278</v>
      </c>
      <c r="C24" s="655"/>
      <c r="D24" s="655"/>
      <c r="E24" s="655"/>
      <c r="F24" s="655"/>
      <c r="G24" s="655"/>
      <c r="H24" s="655"/>
      <c r="I24" s="655"/>
      <c r="J24" s="655"/>
      <c r="K24" s="655"/>
      <c r="L24" s="655"/>
      <c r="M24" s="655"/>
      <c r="N24" s="655"/>
      <c r="O24" s="655"/>
      <c r="P24" s="655"/>
      <c r="Q24" s="656"/>
      <c r="R24" s="657">
        <v>1745</v>
      </c>
      <c r="S24" s="658"/>
      <c r="T24" s="658"/>
      <c r="U24" s="658"/>
      <c r="V24" s="658"/>
      <c r="W24" s="658"/>
      <c r="X24" s="658"/>
      <c r="Y24" s="659"/>
      <c r="Z24" s="695">
        <v>0</v>
      </c>
      <c r="AA24" s="695"/>
      <c r="AB24" s="695"/>
      <c r="AC24" s="695"/>
      <c r="AD24" s="696" t="s">
        <v>122</v>
      </c>
      <c r="AE24" s="696"/>
      <c r="AF24" s="696"/>
      <c r="AG24" s="696"/>
      <c r="AH24" s="696"/>
      <c r="AI24" s="696"/>
      <c r="AJ24" s="696"/>
      <c r="AK24" s="696"/>
      <c r="AL24" s="660" t="s">
        <v>122</v>
      </c>
      <c r="AM24" s="661"/>
      <c r="AN24" s="661"/>
      <c r="AO24" s="697"/>
      <c r="AP24" s="654" t="s">
        <v>279</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280</v>
      </c>
      <c r="CE24" s="716"/>
      <c r="CF24" s="716"/>
      <c r="CG24" s="716"/>
      <c r="CH24" s="716"/>
      <c r="CI24" s="716"/>
      <c r="CJ24" s="716"/>
      <c r="CK24" s="716"/>
      <c r="CL24" s="716"/>
      <c r="CM24" s="716"/>
      <c r="CN24" s="716"/>
      <c r="CO24" s="716"/>
      <c r="CP24" s="716"/>
      <c r="CQ24" s="717"/>
      <c r="CR24" s="712">
        <v>2365211</v>
      </c>
      <c r="CS24" s="713"/>
      <c r="CT24" s="713"/>
      <c r="CU24" s="713"/>
      <c r="CV24" s="713"/>
      <c r="CW24" s="713"/>
      <c r="CX24" s="713"/>
      <c r="CY24" s="738"/>
      <c r="CZ24" s="739">
        <v>33.200000000000003</v>
      </c>
      <c r="DA24" s="721"/>
      <c r="DB24" s="721"/>
      <c r="DC24" s="741"/>
      <c r="DD24" s="737">
        <v>2063325</v>
      </c>
      <c r="DE24" s="713"/>
      <c r="DF24" s="713"/>
      <c r="DG24" s="713"/>
      <c r="DH24" s="713"/>
      <c r="DI24" s="713"/>
      <c r="DJ24" s="713"/>
      <c r="DK24" s="738"/>
      <c r="DL24" s="737">
        <v>1789767</v>
      </c>
      <c r="DM24" s="713"/>
      <c r="DN24" s="713"/>
      <c r="DO24" s="713"/>
      <c r="DP24" s="713"/>
      <c r="DQ24" s="713"/>
      <c r="DR24" s="713"/>
      <c r="DS24" s="713"/>
      <c r="DT24" s="713"/>
      <c r="DU24" s="713"/>
      <c r="DV24" s="738"/>
      <c r="DW24" s="739">
        <v>46.9</v>
      </c>
      <c r="DX24" s="721"/>
      <c r="DY24" s="721"/>
      <c r="DZ24" s="721"/>
      <c r="EA24" s="721"/>
      <c r="EB24" s="721"/>
      <c r="EC24" s="740"/>
    </row>
    <row r="25" spans="2:133" ht="11.25" customHeight="1" x14ac:dyDescent="0.15">
      <c r="B25" s="654" t="s">
        <v>281</v>
      </c>
      <c r="C25" s="655"/>
      <c r="D25" s="655"/>
      <c r="E25" s="655"/>
      <c r="F25" s="655"/>
      <c r="G25" s="655"/>
      <c r="H25" s="655"/>
      <c r="I25" s="655"/>
      <c r="J25" s="655"/>
      <c r="K25" s="655"/>
      <c r="L25" s="655"/>
      <c r="M25" s="655"/>
      <c r="N25" s="655"/>
      <c r="O25" s="655"/>
      <c r="P25" s="655"/>
      <c r="Q25" s="656"/>
      <c r="R25" s="657">
        <v>4199615</v>
      </c>
      <c r="S25" s="658"/>
      <c r="T25" s="658"/>
      <c r="U25" s="658"/>
      <c r="V25" s="658"/>
      <c r="W25" s="658"/>
      <c r="X25" s="658"/>
      <c r="Y25" s="659"/>
      <c r="Z25" s="695">
        <v>56</v>
      </c>
      <c r="AA25" s="695"/>
      <c r="AB25" s="695"/>
      <c r="AC25" s="695"/>
      <c r="AD25" s="696">
        <v>3795792</v>
      </c>
      <c r="AE25" s="696"/>
      <c r="AF25" s="696"/>
      <c r="AG25" s="696"/>
      <c r="AH25" s="696"/>
      <c r="AI25" s="696"/>
      <c r="AJ25" s="696"/>
      <c r="AK25" s="696"/>
      <c r="AL25" s="660">
        <v>99.8</v>
      </c>
      <c r="AM25" s="661"/>
      <c r="AN25" s="661"/>
      <c r="AO25" s="697"/>
      <c r="AP25" s="654" t="s">
        <v>282</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283</v>
      </c>
      <c r="CE25" s="655"/>
      <c r="CF25" s="655"/>
      <c r="CG25" s="655"/>
      <c r="CH25" s="655"/>
      <c r="CI25" s="655"/>
      <c r="CJ25" s="655"/>
      <c r="CK25" s="655"/>
      <c r="CL25" s="655"/>
      <c r="CM25" s="655"/>
      <c r="CN25" s="655"/>
      <c r="CO25" s="655"/>
      <c r="CP25" s="655"/>
      <c r="CQ25" s="656"/>
      <c r="CR25" s="657">
        <v>1061852</v>
      </c>
      <c r="CS25" s="670"/>
      <c r="CT25" s="670"/>
      <c r="CU25" s="670"/>
      <c r="CV25" s="670"/>
      <c r="CW25" s="670"/>
      <c r="CX25" s="670"/>
      <c r="CY25" s="671"/>
      <c r="CZ25" s="660">
        <v>14.9</v>
      </c>
      <c r="DA25" s="672"/>
      <c r="DB25" s="672"/>
      <c r="DC25" s="673"/>
      <c r="DD25" s="663">
        <v>1002732</v>
      </c>
      <c r="DE25" s="670"/>
      <c r="DF25" s="670"/>
      <c r="DG25" s="670"/>
      <c r="DH25" s="670"/>
      <c r="DI25" s="670"/>
      <c r="DJ25" s="670"/>
      <c r="DK25" s="671"/>
      <c r="DL25" s="663">
        <v>840517</v>
      </c>
      <c r="DM25" s="670"/>
      <c r="DN25" s="670"/>
      <c r="DO25" s="670"/>
      <c r="DP25" s="670"/>
      <c r="DQ25" s="670"/>
      <c r="DR25" s="670"/>
      <c r="DS25" s="670"/>
      <c r="DT25" s="670"/>
      <c r="DU25" s="670"/>
      <c r="DV25" s="671"/>
      <c r="DW25" s="660">
        <v>22</v>
      </c>
      <c r="DX25" s="672"/>
      <c r="DY25" s="672"/>
      <c r="DZ25" s="672"/>
      <c r="EA25" s="672"/>
      <c r="EB25" s="672"/>
      <c r="EC25" s="684"/>
    </row>
    <row r="26" spans="2:133" ht="11.25" customHeight="1" x14ac:dyDescent="0.15">
      <c r="B26" s="654" t="s">
        <v>284</v>
      </c>
      <c r="C26" s="655"/>
      <c r="D26" s="655"/>
      <c r="E26" s="655"/>
      <c r="F26" s="655"/>
      <c r="G26" s="655"/>
      <c r="H26" s="655"/>
      <c r="I26" s="655"/>
      <c r="J26" s="655"/>
      <c r="K26" s="655"/>
      <c r="L26" s="655"/>
      <c r="M26" s="655"/>
      <c r="N26" s="655"/>
      <c r="O26" s="655"/>
      <c r="P26" s="655"/>
      <c r="Q26" s="656"/>
      <c r="R26" s="657">
        <v>496</v>
      </c>
      <c r="S26" s="658"/>
      <c r="T26" s="658"/>
      <c r="U26" s="658"/>
      <c r="V26" s="658"/>
      <c r="W26" s="658"/>
      <c r="X26" s="658"/>
      <c r="Y26" s="659"/>
      <c r="Z26" s="695">
        <v>0</v>
      </c>
      <c r="AA26" s="695"/>
      <c r="AB26" s="695"/>
      <c r="AC26" s="695"/>
      <c r="AD26" s="696">
        <v>496</v>
      </c>
      <c r="AE26" s="696"/>
      <c r="AF26" s="696"/>
      <c r="AG26" s="696"/>
      <c r="AH26" s="696"/>
      <c r="AI26" s="696"/>
      <c r="AJ26" s="696"/>
      <c r="AK26" s="696"/>
      <c r="AL26" s="660">
        <v>0</v>
      </c>
      <c r="AM26" s="661"/>
      <c r="AN26" s="661"/>
      <c r="AO26" s="697"/>
      <c r="AP26" s="654" t="s">
        <v>285</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286</v>
      </c>
      <c r="CE26" s="655"/>
      <c r="CF26" s="655"/>
      <c r="CG26" s="655"/>
      <c r="CH26" s="655"/>
      <c r="CI26" s="655"/>
      <c r="CJ26" s="655"/>
      <c r="CK26" s="655"/>
      <c r="CL26" s="655"/>
      <c r="CM26" s="655"/>
      <c r="CN26" s="655"/>
      <c r="CO26" s="655"/>
      <c r="CP26" s="655"/>
      <c r="CQ26" s="656"/>
      <c r="CR26" s="657">
        <v>697407</v>
      </c>
      <c r="CS26" s="658"/>
      <c r="CT26" s="658"/>
      <c r="CU26" s="658"/>
      <c r="CV26" s="658"/>
      <c r="CW26" s="658"/>
      <c r="CX26" s="658"/>
      <c r="CY26" s="659"/>
      <c r="CZ26" s="660">
        <v>9.8000000000000007</v>
      </c>
      <c r="DA26" s="672"/>
      <c r="DB26" s="672"/>
      <c r="DC26" s="673"/>
      <c r="DD26" s="663">
        <v>649654</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287</v>
      </c>
      <c r="C27" s="655"/>
      <c r="D27" s="655"/>
      <c r="E27" s="655"/>
      <c r="F27" s="655"/>
      <c r="G27" s="655"/>
      <c r="H27" s="655"/>
      <c r="I27" s="655"/>
      <c r="J27" s="655"/>
      <c r="K27" s="655"/>
      <c r="L27" s="655"/>
      <c r="M27" s="655"/>
      <c r="N27" s="655"/>
      <c r="O27" s="655"/>
      <c r="P27" s="655"/>
      <c r="Q27" s="656"/>
      <c r="R27" s="657">
        <v>3896</v>
      </c>
      <c r="S27" s="658"/>
      <c r="T27" s="658"/>
      <c r="U27" s="658"/>
      <c r="V27" s="658"/>
      <c r="W27" s="658"/>
      <c r="X27" s="658"/>
      <c r="Y27" s="659"/>
      <c r="Z27" s="695">
        <v>0.1</v>
      </c>
      <c r="AA27" s="695"/>
      <c r="AB27" s="695"/>
      <c r="AC27" s="695"/>
      <c r="AD27" s="696" t="s">
        <v>122</v>
      </c>
      <c r="AE27" s="696"/>
      <c r="AF27" s="696"/>
      <c r="AG27" s="696"/>
      <c r="AH27" s="696"/>
      <c r="AI27" s="696"/>
      <c r="AJ27" s="696"/>
      <c r="AK27" s="696"/>
      <c r="AL27" s="660" t="s">
        <v>122</v>
      </c>
      <c r="AM27" s="661"/>
      <c r="AN27" s="661"/>
      <c r="AO27" s="697"/>
      <c r="AP27" s="654" t="s">
        <v>288</v>
      </c>
      <c r="AQ27" s="655"/>
      <c r="AR27" s="655"/>
      <c r="AS27" s="655"/>
      <c r="AT27" s="655"/>
      <c r="AU27" s="655"/>
      <c r="AV27" s="655"/>
      <c r="AW27" s="655"/>
      <c r="AX27" s="655"/>
      <c r="AY27" s="655"/>
      <c r="AZ27" s="655"/>
      <c r="BA27" s="655"/>
      <c r="BB27" s="655"/>
      <c r="BC27" s="655"/>
      <c r="BD27" s="655"/>
      <c r="BE27" s="655"/>
      <c r="BF27" s="656"/>
      <c r="BG27" s="657">
        <v>603420</v>
      </c>
      <c r="BH27" s="658"/>
      <c r="BI27" s="658"/>
      <c r="BJ27" s="658"/>
      <c r="BK27" s="658"/>
      <c r="BL27" s="658"/>
      <c r="BM27" s="658"/>
      <c r="BN27" s="659"/>
      <c r="BO27" s="695">
        <v>100</v>
      </c>
      <c r="BP27" s="695"/>
      <c r="BQ27" s="695"/>
      <c r="BR27" s="695"/>
      <c r="BS27" s="696" t="s">
        <v>122</v>
      </c>
      <c r="BT27" s="696"/>
      <c r="BU27" s="696"/>
      <c r="BV27" s="696"/>
      <c r="BW27" s="696"/>
      <c r="BX27" s="696"/>
      <c r="BY27" s="696"/>
      <c r="BZ27" s="696"/>
      <c r="CA27" s="696"/>
      <c r="CB27" s="736"/>
      <c r="CD27" s="654" t="s">
        <v>289</v>
      </c>
      <c r="CE27" s="655"/>
      <c r="CF27" s="655"/>
      <c r="CG27" s="655"/>
      <c r="CH27" s="655"/>
      <c r="CI27" s="655"/>
      <c r="CJ27" s="655"/>
      <c r="CK27" s="655"/>
      <c r="CL27" s="655"/>
      <c r="CM27" s="655"/>
      <c r="CN27" s="655"/>
      <c r="CO27" s="655"/>
      <c r="CP27" s="655"/>
      <c r="CQ27" s="656"/>
      <c r="CR27" s="657">
        <v>481787</v>
      </c>
      <c r="CS27" s="670"/>
      <c r="CT27" s="670"/>
      <c r="CU27" s="670"/>
      <c r="CV27" s="670"/>
      <c r="CW27" s="670"/>
      <c r="CX27" s="670"/>
      <c r="CY27" s="671"/>
      <c r="CZ27" s="660">
        <v>6.8</v>
      </c>
      <c r="DA27" s="672"/>
      <c r="DB27" s="672"/>
      <c r="DC27" s="673"/>
      <c r="DD27" s="663">
        <v>249839</v>
      </c>
      <c r="DE27" s="670"/>
      <c r="DF27" s="670"/>
      <c r="DG27" s="670"/>
      <c r="DH27" s="670"/>
      <c r="DI27" s="670"/>
      <c r="DJ27" s="670"/>
      <c r="DK27" s="671"/>
      <c r="DL27" s="663">
        <v>138496</v>
      </c>
      <c r="DM27" s="670"/>
      <c r="DN27" s="670"/>
      <c r="DO27" s="670"/>
      <c r="DP27" s="670"/>
      <c r="DQ27" s="670"/>
      <c r="DR27" s="670"/>
      <c r="DS27" s="670"/>
      <c r="DT27" s="670"/>
      <c r="DU27" s="670"/>
      <c r="DV27" s="671"/>
      <c r="DW27" s="660">
        <v>3.6</v>
      </c>
      <c r="DX27" s="672"/>
      <c r="DY27" s="672"/>
      <c r="DZ27" s="672"/>
      <c r="EA27" s="672"/>
      <c r="EB27" s="672"/>
      <c r="EC27" s="684"/>
    </row>
    <row r="28" spans="2:133" ht="11.25" customHeight="1" x14ac:dyDescent="0.15">
      <c r="B28" s="654" t="s">
        <v>290</v>
      </c>
      <c r="C28" s="655"/>
      <c r="D28" s="655"/>
      <c r="E28" s="655"/>
      <c r="F28" s="655"/>
      <c r="G28" s="655"/>
      <c r="H28" s="655"/>
      <c r="I28" s="655"/>
      <c r="J28" s="655"/>
      <c r="K28" s="655"/>
      <c r="L28" s="655"/>
      <c r="M28" s="655"/>
      <c r="N28" s="655"/>
      <c r="O28" s="655"/>
      <c r="P28" s="655"/>
      <c r="Q28" s="656"/>
      <c r="R28" s="657">
        <v>141207</v>
      </c>
      <c r="S28" s="658"/>
      <c r="T28" s="658"/>
      <c r="U28" s="658"/>
      <c r="V28" s="658"/>
      <c r="W28" s="658"/>
      <c r="X28" s="658"/>
      <c r="Y28" s="659"/>
      <c r="Z28" s="695">
        <v>1.9</v>
      </c>
      <c r="AA28" s="695"/>
      <c r="AB28" s="695"/>
      <c r="AC28" s="695"/>
      <c r="AD28" s="696">
        <v>5712</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291</v>
      </c>
      <c r="CE28" s="655"/>
      <c r="CF28" s="655"/>
      <c r="CG28" s="655"/>
      <c r="CH28" s="655"/>
      <c r="CI28" s="655"/>
      <c r="CJ28" s="655"/>
      <c r="CK28" s="655"/>
      <c r="CL28" s="655"/>
      <c r="CM28" s="655"/>
      <c r="CN28" s="655"/>
      <c r="CO28" s="655"/>
      <c r="CP28" s="655"/>
      <c r="CQ28" s="656"/>
      <c r="CR28" s="657">
        <v>821572</v>
      </c>
      <c r="CS28" s="658"/>
      <c r="CT28" s="658"/>
      <c r="CU28" s="658"/>
      <c r="CV28" s="658"/>
      <c r="CW28" s="658"/>
      <c r="CX28" s="658"/>
      <c r="CY28" s="659"/>
      <c r="CZ28" s="660">
        <v>11.5</v>
      </c>
      <c r="DA28" s="672"/>
      <c r="DB28" s="672"/>
      <c r="DC28" s="673"/>
      <c r="DD28" s="663">
        <v>810754</v>
      </c>
      <c r="DE28" s="658"/>
      <c r="DF28" s="658"/>
      <c r="DG28" s="658"/>
      <c r="DH28" s="658"/>
      <c r="DI28" s="658"/>
      <c r="DJ28" s="658"/>
      <c r="DK28" s="659"/>
      <c r="DL28" s="663">
        <v>810754</v>
      </c>
      <c r="DM28" s="658"/>
      <c r="DN28" s="658"/>
      <c r="DO28" s="658"/>
      <c r="DP28" s="658"/>
      <c r="DQ28" s="658"/>
      <c r="DR28" s="658"/>
      <c r="DS28" s="658"/>
      <c r="DT28" s="658"/>
      <c r="DU28" s="658"/>
      <c r="DV28" s="659"/>
      <c r="DW28" s="660">
        <v>21.2</v>
      </c>
      <c r="DX28" s="672"/>
      <c r="DY28" s="672"/>
      <c r="DZ28" s="672"/>
      <c r="EA28" s="672"/>
      <c r="EB28" s="672"/>
      <c r="EC28" s="684"/>
    </row>
    <row r="29" spans="2:133" ht="11.25" customHeight="1" x14ac:dyDescent="0.15">
      <c r="B29" s="654" t="s">
        <v>292</v>
      </c>
      <c r="C29" s="655"/>
      <c r="D29" s="655"/>
      <c r="E29" s="655"/>
      <c r="F29" s="655"/>
      <c r="G29" s="655"/>
      <c r="H29" s="655"/>
      <c r="I29" s="655"/>
      <c r="J29" s="655"/>
      <c r="K29" s="655"/>
      <c r="L29" s="655"/>
      <c r="M29" s="655"/>
      <c r="N29" s="655"/>
      <c r="O29" s="655"/>
      <c r="P29" s="655"/>
      <c r="Q29" s="656"/>
      <c r="R29" s="657">
        <v>8041</v>
      </c>
      <c r="S29" s="658"/>
      <c r="T29" s="658"/>
      <c r="U29" s="658"/>
      <c r="V29" s="658"/>
      <c r="W29" s="658"/>
      <c r="X29" s="658"/>
      <c r="Y29" s="659"/>
      <c r="Z29" s="695">
        <v>0.1</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293</v>
      </c>
      <c r="CE29" s="677"/>
      <c r="CF29" s="654" t="s">
        <v>66</v>
      </c>
      <c r="CG29" s="655"/>
      <c r="CH29" s="655"/>
      <c r="CI29" s="655"/>
      <c r="CJ29" s="655"/>
      <c r="CK29" s="655"/>
      <c r="CL29" s="655"/>
      <c r="CM29" s="655"/>
      <c r="CN29" s="655"/>
      <c r="CO29" s="655"/>
      <c r="CP29" s="655"/>
      <c r="CQ29" s="656"/>
      <c r="CR29" s="657">
        <v>821260</v>
      </c>
      <c r="CS29" s="670"/>
      <c r="CT29" s="670"/>
      <c r="CU29" s="670"/>
      <c r="CV29" s="670"/>
      <c r="CW29" s="670"/>
      <c r="CX29" s="670"/>
      <c r="CY29" s="671"/>
      <c r="CZ29" s="660">
        <v>11.5</v>
      </c>
      <c r="DA29" s="672"/>
      <c r="DB29" s="672"/>
      <c r="DC29" s="673"/>
      <c r="DD29" s="663">
        <v>810442</v>
      </c>
      <c r="DE29" s="670"/>
      <c r="DF29" s="670"/>
      <c r="DG29" s="670"/>
      <c r="DH29" s="670"/>
      <c r="DI29" s="670"/>
      <c r="DJ29" s="670"/>
      <c r="DK29" s="671"/>
      <c r="DL29" s="663">
        <v>810442</v>
      </c>
      <c r="DM29" s="670"/>
      <c r="DN29" s="670"/>
      <c r="DO29" s="670"/>
      <c r="DP29" s="670"/>
      <c r="DQ29" s="670"/>
      <c r="DR29" s="670"/>
      <c r="DS29" s="670"/>
      <c r="DT29" s="670"/>
      <c r="DU29" s="670"/>
      <c r="DV29" s="671"/>
      <c r="DW29" s="660">
        <v>21.2</v>
      </c>
      <c r="DX29" s="672"/>
      <c r="DY29" s="672"/>
      <c r="DZ29" s="672"/>
      <c r="EA29" s="672"/>
      <c r="EB29" s="672"/>
      <c r="EC29" s="684"/>
    </row>
    <row r="30" spans="2:133" ht="11.25" customHeight="1" x14ac:dyDescent="0.15">
      <c r="B30" s="654" t="s">
        <v>294</v>
      </c>
      <c r="C30" s="655"/>
      <c r="D30" s="655"/>
      <c r="E30" s="655"/>
      <c r="F30" s="655"/>
      <c r="G30" s="655"/>
      <c r="H30" s="655"/>
      <c r="I30" s="655"/>
      <c r="J30" s="655"/>
      <c r="K30" s="655"/>
      <c r="L30" s="655"/>
      <c r="M30" s="655"/>
      <c r="N30" s="655"/>
      <c r="O30" s="655"/>
      <c r="P30" s="655"/>
      <c r="Q30" s="656"/>
      <c r="R30" s="657">
        <v>565526</v>
      </c>
      <c r="S30" s="658"/>
      <c r="T30" s="658"/>
      <c r="U30" s="658"/>
      <c r="V30" s="658"/>
      <c r="W30" s="658"/>
      <c r="X30" s="658"/>
      <c r="Y30" s="659"/>
      <c r="Z30" s="695">
        <v>7.5</v>
      </c>
      <c r="AA30" s="695"/>
      <c r="AB30" s="695"/>
      <c r="AC30" s="695"/>
      <c r="AD30" s="696" t="s">
        <v>122</v>
      </c>
      <c r="AE30" s="696"/>
      <c r="AF30" s="696"/>
      <c r="AG30" s="696"/>
      <c r="AH30" s="696"/>
      <c r="AI30" s="696"/>
      <c r="AJ30" s="696"/>
      <c r="AK30" s="696"/>
      <c r="AL30" s="660" t="s">
        <v>122</v>
      </c>
      <c r="AM30" s="661"/>
      <c r="AN30" s="661"/>
      <c r="AO30" s="697"/>
      <c r="AP30" s="709" t="s">
        <v>212</v>
      </c>
      <c r="AQ30" s="710"/>
      <c r="AR30" s="710"/>
      <c r="AS30" s="710"/>
      <c r="AT30" s="710"/>
      <c r="AU30" s="710"/>
      <c r="AV30" s="710"/>
      <c r="AW30" s="710"/>
      <c r="AX30" s="710"/>
      <c r="AY30" s="710"/>
      <c r="AZ30" s="710"/>
      <c r="BA30" s="710"/>
      <c r="BB30" s="710"/>
      <c r="BC30" s="710"/>
      <c r="BD30" s="710"/>
      <c r="BE30" s="710"/>
      <c r="BF30" s="711"/>
      <c r="BG30" s="709" t="s">
        <v>295</v>
      </c>
      <c r="BH30" s="727"/>
      <c r="BI30" s="727"/>
      <c r="BJ30" s="727"/>
      <c r="BK30" s="727"/>
      <c r="BL30" s="727"/>
      <c r="BM30" s="727"/>
      <c r="BN30" s="727"/>
      <c r="BO30" s="727"/>
      <c r="BP30" s="727"/>
      <c r="BQ30" s="728"/>
      <c r="BR30" s="709" t="s">
        <v>296</v>
      </c>
      <c r="BS30" s="727"/>
      <c r="BT30" s="727"/>
      <c r="BU30" s="727"/>
      <c r="BV30" s="727"/>
      <c r="BW30" s="727"/>
      <c r="BX30" s="727"/>
      <c r="BY30" s="727"/>
      <c r="BZ30" s="727"/>
      <c r="CA30" s="727"/>
      <c r="CB30" s="728"/>
      <c r="CD30" s="678"/>
      <c r="CE30" s="679"/>
      <c r="CF30" s="654" t="s">
        <v>297</v>
      </c>
      <c r="CG30" s="655"/>
      <c r="CH30" s="655"/>
      <c r="CI30" s="655"/>
      <c r="CJ30" s="655"/>
      <c r="CK30" s="655"/>
      <c r="CL30" s="655"/>
      <c r="CM30" s="655"/>
      <c r="CN30" s="655"/>
      <c r="CO30" s="655"/>
      <c r="CP30" s="655"/>
      <c r="CQ30" s="656"/>
      <c r="CR30" s="657">
        <v>805240</v>
      </c>
      <c r="CS30" s="658"/>
      <c r="CT30" s="658"/>
      <c r="CU30" s="658"/>
      <c r="CV30" s="658"/>
      <c r="CW30" s="658"/>
      <c r="CX30" s="658"/>
      <c r="CY30" s="659"/>
      <c r="CZ30" s="660">
        <v>11.3</v>
      </c>
      <c r="DA30" s="672"/>
      <c r="DB30" s="672"/>
      <c r="DC30" s="673"/>
      <c r="DD30" s="663">
        <v>794632</v>
      </c>
      <c r="DE30" s="658"/>
      <c r="DF30" s="658"/>
      <c r="DG30" s="658"/>
      <c r="DH30" s="658"/>
      <c r="DI30" s="658"/>
      <c r="DJ30" s="658"/>
      <c r="DK30" s="659"/>
      <c r="DL30" s="663">
        <v>794632</v>
      </c>
      <c r="DM30" s="658"/>
      <c r="DN30" s="658"/>
      <c r="DO30" s="658"/>
      <c r="DP30" s="658"/>
      <c r="DQ30" s="658"/>
      <c r="DR30" s="658"/>
      <c r="DS30" s="658"/>
      <c r="DT30" s="658"/>
      <c r="DU30" s="658"/>
      <c r="DV30" s="659"/>
      <c r="DW30" s="660">
        <v>20.8</v>
      </c>
      <c r="DX30" s="672"/>
      <c r="DY30" s="672"/>
      <c r="DZ30" s="672"/>
      <c r="EA30" s="672"/>
      <c r="EB30" s="672"/>
      <c r="EC30" s="684"/>
    </row>
    <row r="31" spans="2:133" ht="11.25" customHeight="1" x14ac:dyDescent="0.15">
      <c r="B31" s="724" t="s">
        <v>298</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299</v>
      </c>
      <c r="AQ31" s="730"/>
      <c r="AR31" s="730"/>
      <c r="AS31" s="730"/>
      <c r="AT31" s="731" t="s">
        <v>300</v>
      </c>
      <c r="AU31" s="218"/>
      <c r="AV31" s="218"/>
      <c r="AW31" s="218"/>
      <c r="AX31" s="715" t="s">
        <v>178</v>
      </c>
      <c r="AY31" s="716"/>
      <c r="AZ31" s="716"/>
      <c r="BA31" s="716"/>
      <c r="BB31" s="716"/>
      <c r="BC31" s="716"/>
      <c r="BD31" s="716"/>
      <c r="BE31" s="716"/>
      <c r="BF31" s="717"/>
      <c r="BG31" s="719">
        <v>99.1</v>
      </c>
      <c r="BH31" s="720"/>
      <c r="BI31" s="720"/>
      <c r="BJ31" s="720"/>
      <c r="BK31" s="720"/>
      <c r="BL31" s="720"/>
      <c r="BM31" s="721">
        <v>97.2</v>
      </c>
      <c r="BN31" s="720"/>
      <c r="BO31" s="720"/>
      <c r="BP31" s="720"/>
      <c r="BQ31" s="722"/>
      <c r="BR31" s="719">
        <v>99.3</v>
      </c>
      <c r="BS31" s="720"/>
      <c r="BT31" s="720"/>
      <c r="BU31" s="720"/>
      <c r="BV31" s="720"/>
      <c r="BW31" s="720"/>
      <c r="BX31" s="721">
        <v>97.5</v>
      </c>
      <c r="BY31" s="720"/>
      <c r="BZ31" s="720"/>
      <c r="CA31" s="720"/>
      <c r="CB31" s="722"/>
      <c r="CD31" s="678"/>
      <c r="CE31" s="679"/>
      <c r="CF31" s="654" t="s">
        <v>301</v>
      </c>
      <c r="CG31" s="655"/>
      <c r="CH31" s="655"/>
      <c r="CI31" s="655"/>
      <c r="CJ31" s="655"/>
      <c r="CK31" s="655"/>
      <c r="CL31" s="655"/>
      <c r="CM31" s="655"/>
      <c r="CN31" s="655"/>
      <c r="CO31" s="655"/>
      <c r="CP31" s="655"/>
      <c r="CQ31" s="656"/>
      <c r="CR31" s="657">
        <v>16020</v>
      </c>
      <c r="CS31" s="670"/>
      <c r="CT31" s="670"/>
      <c r="CU31" s="670"/>
      <c r="CV31" s="670"/>
      <c r="CW31" s="670"/>
      <c r="CX31" s="670"/>
      <c r="CY31" s="671"/>
      <c r="CZ31" s="660">
        <v>0.2</v>
      </c>
      <c r="DA31" s="672"/>
      <c r="DB31" s="672"/>
      <c r="DC31" s="673"/>
      <c r="DD31" s="663">
        <v>15810</v>
      </c>
      <c r="DE31" s="670"/>
      <c r="DF31" s="670"/>
      <c r="DG31" s="670"/>
      <c r="DH31" s="670"/>
      <c r="DI31" s="670"/>
      <c r="DJ31" s="670"/>
      <c r="DK31" s="671"/>
      <c r="DL31" s="663">
        <v>15810</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302</v>
      </c>
      <c r="C32" s="655"/>
      <c r="D32" s="655"/>
      <c r="E32" s="655"/>
      <c r="F32" s="655"/>
      <c r="G32" s="655"/>
      <c r="H32" s="655"/>
      <c r="I32" s="655"/>
      <c r="J32" s="655"/>
      <c r="K32" s="655"/>
      <c r="L32" s="655"/>
      <c r="M32" s="655"/>
      <c r="N32" s="655"/>
      <c r="O32" s="655"/>
      <c r="P32" s="655"/>
      <c r="Q32" s="656"/>
      <c r="R32" s="657">
        <v>606252</v>
      </c>
      <c r="S32" s="658"/>
      <c r="T32" s="658"/>
      <c r="U32" s="658"/>
      <c r="V32" s="658"/>
      <c r="W32" s="658"/>
      <c r="X32" s="658"/>
      <c r="Y32" s="659"/>
      <c r="Z32" s="695">
        <v>8.1</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303</v>
      </c>
      <c r="AX32" s="654" t="s">
        <v>304</v>
      </c>
      <c r="AY32" s="655"/>
      <c r="AZ32" s="655"/>
      <c r="BA32" s="655"/>
      <c r="BB32" s="655"/>
      <c r="BC32" s="655"/>
      <c r="BD32" s="655"/>
      <c r="BE32" s="655"/>
      <c r="BF32" s="656"/>
      <c r="BG32" s="723">
        <v>99.5</v>
      </c>
      <c r="BH32" s="670"/>
      <c r="BI32" s="670"/>
      <c r="BJ32" s="670"/>
      <c r="BK32" s="670"/>
      <c r="BL32" s="670"/>
      <c r="BM32" s="661">
        <v>99</v>
      </c>
      <c r="BN32" s="670"/>
      <c r="BO32" s="670"/>
      <c r="BP32" s="670"/>
      <c r="BQ32" s="693"/>
      <c r="BR32" s="723">
        <v>99.7</v>
      </c>
      <c r="BS32" s="670"/>
      <c r="BT32" s="670"/>
      <c r="BU32" s="670"/>
      <c r="BV32" s="670"/>
      <c r="BW32" s="670"/>
      <c r="BX32" s="661">
        <v>99.1</v>
      </c>
      <c r="BY32" s="670"/>
      <c r="BZ32" s="670"/>
      <c r="CA32" s="670"/>
      <c r="CB32" s="693"/>
      <c r="CD32" s="680"/>
      <c r="CE32" s="681"/>
      <c r="CF32" s="654" t="s">
        <v>305</v>
      </c>
      <c r="CG32" s="655"/>
      <c r="CH32" s="655"/>
      <c r="CI32" s="655"/>
      <c r="CJ32" s="655"/>
      <c r="CK32" s="655"/>
      <c r="CL32" s="655"/>
      <c r="CM32" s="655"/>
      <c r="CN32" s="655"/>
      <c r="CO32" s="655"/>
      <c r="CP32" s="655"/>
      <c r="CQ32" s="656"/>
      <c r="CR32" s="657">
        <v>312</v>
      </c>
      <c r="CS32" s="658"/>
      <c r="CT32" s="658"/>
      <c r="CU32" s="658"/>
      <c r="CV32" s="658"/>
      <c r="CW32" s="658"/>
      <c r="CX32" s="658"/>
      <c r="CY32" s="659"/>
      <c r="CZ32" s="660">
        <v>0</v>
      </c>
      <c r="DA32" s="672"/>
      <c r="DB32" s="672"/>
      <c r="DC32" s="673"/>
      <c r="DD32" s="663">
        <v>312</v>
      </c>
      <c r="DE32" s="658"/>
      <c r="DF32" s="658"/>
      <c r="DG32" s="658"/>
      <c r="DH32" s="658"/>
      <c r="DI32" s="658"/>
      <c r="DJ32" s="658"/>
      <c r="DK32" s="659"/>
      <c r="DL32" s="663">
        <v>312</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306</v>
      </c>
      <c r="C33" s="655"/>
      <c r="D33" s="655"/>
      <c r="E33" s="655"/>
      <c r="F33" s="655"/>
      <c r="G33" s="655"/>
      <c r="H33" s="655"/>
      <c r="I33" s="655"/>
      <c r="J33" s="655"/>
      <c r="K33" s="655"/>
      <c r="L33" s="655"/>
      <c r="M33" s="655"/>
      <c r="N33" s="655"/>
      <c r="O33" s="655"/>
      <c r="P33" s="655"/>
      <c r="Q33" s="656"/>
      <c r="R33" s="657">
        <v>21267</v>
      </c>
      <c r="S33" s="658"/>
      <c r="T33" s="658"/>
      <c r="U33" s="658"/>
      <c r="V33" s="658"/>
      <c r="W33" s="658"/>
      <c r="X33" s="658"/>
      <c r="Y33" s="659"/>
      <c r="Z33" s="695">
        <v>0.3</v>
      </c>
      <c r="AA33" s="695"/>
      <c r="AB33" s="695"/>
      <c r="AC33" s="695"/>
      <c r="AD33" s="696">
        <v>2240</v>
      </c>
      <c r="AE33" s="696"/>
      <c r="AF33" s="696"/>
      <c r="AG33" s="696"/>
      <c r="AH33" s="696"/>
      <c r="AI33" s="696"/>
      <c r="AJ33" s="696"/>
      <c r="AK33" s="696"/>
      <c r="AL33" s="660">
        <v>0.1</v>
      </c>
      <c r="AM33" s="661"/>
      <c r="AN33" s="661"/>
      <c r="AO33" s="697"/>
      <c r="AP33" s="700"/>
      <c r="AQ33" s="701"/>
      <c r="AR33" s="701"/>
      <c r="AS33" s="701"/>
      <c r="AT33" s="733"/>
      <c r="AU33" s="219"/>
      <c r="AV33" s="219"/>
      <c r="AW33" s="219"/>
      <c r="AX33" s="638" t="s">
        <v>307</v>
      </c>
      <c r="AY33" s="639"/>
      <c r="AZ33" s="639"/>
      <c r="BA33" s="639"/>
      <c r="BB33" s="639"/>
      <c r="BC33" s="639"/>
      <c r="BD33" s="639"/>
      <c r="BE33" s="639"/>
      <c r="BF33" s="640"/>
      <c r="BG33" s="718">
        <v>98.7</v>
      </c>
      <c r="BH33" s="642"/>
      <c r="BI33" s="642"/>
      <c r="BJ33" s="642"/>
      <c r="BK33" s="642"/>
      <c r="BL33" s="642"/>
      <c r="BM33" s="688">
        <v>95.8</v>
      </c>
      <c r="BN33" s="642"/>
      <c r="BO33" s="642"/>
      <c r="BP33" s="642"/>
      <c r="BQ33" s="705"/>
      <c r="BR33" s="718">
        <v>99</v>
      </c>
      <c r="BS33" s="642"/>
      <c r="BT33" s="642"/>
      <c r="BU33" s="642"/>
      <c r="BV33" s="642"/>
      <c r="BW33" s="642"/>
      <c r="BX33" s="688">
        <v>96.2</v>
      </c>
      <c r="BY33" s="642"/>
      <c r="BZ33" s="642"/>
      <c r="CA33" s="642"/>
      <c r="CB33" s="705"/>
      <c r="CD33" s="654" t="s">
        <v>308</v>
      </c>
      <c r="CE33" s="655"/>
      <c r="CF33" s="655"/>
      <c r="CG33" s="655"/>
      <c r="CH33" s="655"/>
      <c r="CI33" s="655"/>
      <c r="CJ33" s="655"/>
      <c r="CK33" s="655"/>
      <c r="CL33" s="655"/>
      <c r="CM33" s="655"/>
      <c r="CN33" s="655"/>
      <c r="CO33" s="655"/>
      <c r="CP33" s="655"/>
      <c r="CQ33" s="656"/>
      <c r="CR33" s="657">
        <v>3667397</v>
      </c>
      <c r="CS33" s="670"/>
      <c r="CT33" s="670"/>
      <c r="CU33" s="670"/>
      <c r="CV33" s="670"/>
      <c r="CW33" s="670"/>
      <c r="CX33" s="670"/>
      <c r="CY33" s="671"/>
      <c r="CZ33" s="660">
        <v>51.5</v>
      </c>
      <c r="DA33" s="672"/>
      <c r="DB33" s="672"/>
      <c r="DC33" s="673"/>
      <c r="DD33" s="663">
        <v>3154624</v>
      </c>
      <c r="DE33" s="670"/>
      <c r="DF33" s="670"/>
      <c r="DG33" s="670"/>
      <c r="DH33" s="670"/>
      <c r="DI33" s="670"/>
      <c r="DJ33" s="670"/>
      <c r="DK33" s="671"/>
      <c r="DL33" s="663">
        <v>1666118</v>
      </c>
      <c r="DM33" s="670"/>
      <c r="DN33" s="670"/>
      <c r="DO33" s="670"/>
      <c r="DP33" s="670"/>
      <c r="DQ33" s="670"/>
      <c r="DR33" s="670"/>
      <c r="DS33" s="670"/>
      <c r="DT33" s="670"/>
      <c r="DU33" s="670"/>
      <c r="DV33" s="671"/>
      <c r="DW33" s="660">
        <v>43.6</v>
      </c>
      <c r="DX33" s="672"/>
      <c r="DY33" s="672"/>
      <c r="DZ33" s="672"/>
      <c r="EA33" s="672"/>
      <c r="EB33" s="672"/>
      <c r="EC33" s="684"/>
    </row>
    <row r="34" spans="2:133" ht="11.25" customHeight="1" x14ac:dyDescent="0.15">
      <c r="B34" s="654" t="s">
        <v>309</v>
      </c>
      <c r="C34" s="655"/>
      <c r="D34" s="655"/>
      <c r="E34" s="655"/>
      <c r="F34" s="655"/>
      <c r="G34" s="655"/>
      <c r="H34" s="655"/>
      <c r="I34" s="655"/>
      <c r="J34" s="655"/>
      <c r="K34" s="655"/>
      <c r="L34" s="655"/>
      <c r="M34" s="655"/>
      <c r="N34" s="655"/>
      <c r="O34" s="655"/>
      <c r="P34" s="655"/>
      <c r="Q34" s="656"/>
      <c r="R34" s="657">
        <v>248280</v>
      </c>
      <c r="S34" s="658"/>
      <c r="T34" s="658"/>
      <c r="U34" s="658"/>
      <c r="V34" s="658"/>
      <c r="W34" s="658"/>
      <c r="X34" s="658"/>
      <c r="Y34" s="659"/>
      <c r="Z34" s="695">
        <v>3.3</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310</v>
      </c>
      <c r="CE34" s="655"/>
      <c r="CF34" s="655"/>
      <c r="CG34" s="655"/>
      <c r="CH34" s="655"/>
      <c r="CI34" s="655"/>
      <c r="CJ34" s="655"/>
      <c r="CK34" s="655"/>
      <c r="CL34" s="655"/>
      <c r="CM34" s="655"/>
      <c r="CN34" s="655"/>
      <c r="CO34" s="655"/>
      <c r="CP34" s="655"/>
      <c r="CQ34" s="656"/>
      <c r="CR34" s="657">
        <v>1155886</v>
      </c>
      <c r="CS34" s="658"/>
      <c r="CT34" s="658"/>
      <c r="CU34" s="658"/>
      <c r="CV34" s="658"/>
      <c r="CW34" s="658"/>
      <c r="CX34" s="658"/>
      <c r="CY34" s="659"/>
      <c r="CZ34" s="660">
        <v>16.2</v>
      </c>
      <c r="DA34" s="672"/>
      <c r="DB34" s="672"/>
      <c r="DC34" s="673"/>
      <c r="DD34" s="663">
        <v>913240</v>
      </c>
      <c r="DE34" s="658"/>
      <c r="DF34" s="658"/>
      <c r="DG34" s="658"/>
      <c r="DH34" s="658"/>
      <c r="DI34" s="658"/>
      <c r="DJ34" s="658"/>
      <c r="DK34" s="659"/>
      <c r="DL34" s="663">
        <v>644502</v>
      </c>
      <c r="DM34" s="658"/>
      <c r="DN34" s="658"/>
      <c r="DO34" s="658"/>
      <c r="DP34" s="658"/>
      <c r="DQ34" s="658"/>
      <c r="DR34" s="658"/>
      <c r="DS34" s="658"/>
      <c r="DT34" s="658"/>
      <c r="DU34" s="658"/>
      <c r="DV34" s="659"/>
      <c r="DW34" s="660">
        <v>16.899999999999999</v>
      </c>
      <c r="DX34" s="672"/>
      <c r="DY34" s="672"/>
      <c r="DZ34" s="672"/>
      <c r="EA34" s="672"/>
      <c r="EB34" s="672"/>
      <c r="EC34" s="684"/>
    </row>
    <row r="35" spans="2:133" ht="11.25" customHeight="1" x14ac:dyDescent="0.15">
      <c r="B35" s="654" t="s">
        <v>311</v>
      </c>
      <c r="C35" s="655"/>
      <c r="D35" s="655"/>
      <c r="E35" s="655"/>
      <c r="F35" s="655"/>
      <c r="G35" s="655"/>
      <c r="H35" s="655"/>
      <c r="I35" s="655"/>
      <c r="J35" s="655"/>
      <c r="K35" s="655"/>
      <c r="L35" s="655"/>
      <c r="M35" s="655"/>
      <c r="N35" s="655"/>
      <c r="O35" s="655"/>
      <c r="P35" s="655"/>
      <c r="Q35" s="656"/>
      <c r="R35" s="657">
        <v>513290</v>
      </c>
      <c r="S35" s="658"/>
      <c r="T35" s="658"/>
      <c r="U35" s="658"/>
      <c r="V35" s="658"/>
      <c r="W35" s="658"/>
      <c r="X35" s="658"/>
      <c r="Y35" s="659"/>
      <c r="Z35" s="695">
        <v>6.8</v>
      </c>
      <c r="AA35" s="695"/>
      <c r="AB35" s="695"/>
      <c r="AC35" s="695"/>
      <c r="AD35" s="696" t="s">
        <v>122</v>
      </c>
      <c r="AE35" s="696"/>
      <c r="AF35" s="696"/>
      <c r="AG35" s="696"/>
      <c r="AH35" s="696"/>
      <c r="AI35" s="696"/>
      <c r="AJ35" s="696"/>
      <c r="AK35" s="696"/>
      <c r="AL35" s="660" t="s">
        <v>122</v>
      </c>
      <c r="AM35" s="661"/>
      <c r="AN35" s="661"/>
      <c r="AO35" s="697"/>
      <c r="AP35" s="222"/>
      <c r="AQ35" s="709" t="s">
        <v>312</v>
      </c>
      <c r="AR35" s="710"/>
      <c r="AS35" s="710"/>
      <c r="AT35" s="710"/>
      <c r="AU35" s="710"/>
      <c r="AV35" s="710"/>
      <c r="AW35" s="710"/>
      <c r="AX35" s="710"/>
      <c r="AY35" s="710"/>
      <c r="AZ35" s="710"/>
      <c r="BA35" s="710"/>
      <c r="BB35" s="710"/>
      <c r="BC35" s="710"/>
      <c r="BD35" s="710"/>
      <c r="BE35" s="710"/>
      <c r="BF35" s="711"/>
      <c r="BG35" s="709" t="s">
        <v>313</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314</v>
      </c>
      <c r="CE35" s="655"/>
      <c r="CF35" s="655"/>
      <c r="CG35" s="655"/>
      <c r="CH35" s="655"/>
      <c r="CI35" s="655"/>
      <c r="CJ35" s="655"/>
      <c r="CK35" s="655"/>
      <c r="CL35" s="655"/>
      <c r="CM35" s="655"/>
      <c r="CN35" s="655"/>
      <c r="CO35" s="655"/>
      <c r="CP35" s="655"/>
      <c r="CQ35" s="656"/>
      <c r="CR35" s="657">
        <v>216579</v>
      </c>
      <c r="CS35" s="670"/>
      <c r="CT35" s="670"/>
      <c r="CU35" s="670"/>
      <c r="CV35" s="670"/>
      <c r="CW35" s="670"/>
      <c r="CX35" s="670"/>
      <c r="CY35" s="671"/>
      <c r="CZ35" s="660">
        <v>3</v>
      </c>
      <c r="DA35" s="672"/>
      <c r="DB35" s="672"/>
      <c r="DC35" s="673"/>
      <c r="DD35" s="663">
        <v>198436</v>
      </c>
      <c r="DE35" s="670"/>
      <c r="DF35" s="670"/>
      <c r="DG35" s="670"/>
      <c r="DH35" s="670"/>
      <c r="DI35" s="670"/>
      <c r="DJ35" s="670"/>
      <c r="DK35" s="671"/>
      <c r="DL35" s="663">
        <v>167041</v>
      </c>
      <c r="DM35" s="670"/>
      <c r="DN35" s="670"/>
      <c r="DO35" s="670"/>
      <c r="DP35" s="670"/>
      <c r="DQ35" s="670"/>
      <c r="DR35" s="670"/>
      <c r="DS35" s="670"/>
      <c r="DT35" s="670"/>
      <c r="DU35" s="670"/>
      <c r="DV35" s="671"/>
      <c r="DW35" s="660">
        <v>4.4000000000000004</v>
      </c>
      <c r="DX35" s="672"/>
      <c r="DY35" s="672"/>
      <c r="DZ35" s="672"/>
      <c r="EA35" s="672"/>
      <c r="EB35" s="672"/>
      <c r="EC35" s="684"/>
    </row>
    <row r="36" spans="2:133" ht="11.25" customHeight="1" x14ac:dyDescent="0.15">
      <c r="B36" s="654" t="s">
        <v>315</v>
      </c>
      <c r="C36" s="655"/>
      <c r="D36" s="655"/>
      <c r="E36" s="655"/>
      <c r="F36" s="655"/>
      <c r="G36" s="655"/>
      <c r="H36" s="655"/>
      <c r="I36" s="655"/>
      <c r="J36" s="655"/>
      <c r="K36" s="655"/>
      <c r="L36" s="655"/>
      <c r="M36" s="655"/>
      <c r="N36" s="655"/>
      <c r="O36" s="655"/>
      <c r="P36" s="655"/>
      <c r="Q36" s="656"/>
      <c r="R36" s="657">
        <v>608803</v>
      </c>
      <c r="S36" s="658"/>
      <c r="T36" s="658"/>
      <c r="U36" s="658"/>
      <c r="V36" s="658"/>
      <c r="W36" s="658"/>
      <c r="X36" s="658"/>
      <c r="Y36" s="659"/>
      <c r="Z36" s="695">
        <v>8.1</v>
      </c>
      <c r="AA36" s="695"/>
      <c r="AB36" s="695"/>
      <c r="AC36" s="695"/>
      <c r="AD36" s="696" t="s">
        <v>122</v>
      </c>
      <c r="AE36" s="696"/>
      <c r="AF36" s="696"/>
      <c r="AG36" s="696"/>
      <c r="AH36" s="696"/>
      <c r="AI36" s="696"/>
      <c r="AJ36" s="696"/>
      <c r="AK36" s="696"/>
      <c r="AL36" s="660" t="s">
        <v>122</v>
      </c>
      <c r="AM36" s="661"/>
      <c r="AN36" s="661"/>
      <c r="AO36" s="697"/>
      <c r="AP36" s="222"/>
      <c r="AQ36" s="706" t="s">
        <v>316</v>
      </c>
      <c r="AR36" s="707"/>
      <c r="AS36" s="707"/>
      <c r="AT36" s="707"/>
      <c r="AU36" s="707"/>
      <c r="AV36" s="707"/>
      <c r="AW36" s="707"/>
      <c r="AX36" s="707"/>
      <c r="AY36" s="708"/>
      <c r="AZ36" s="712">
        <v>768979</v>
      </c>
      <c r="BA36" s="713"/>
      <c r="BB36" s="713"/>
      <c r="BC36" s="713"/>
      <c r="BD36" s="713"/>
      <c r="BE36" s="713"/>
      <c r="BF36" s="714"/>
      <c r="BG36" s="715" t="s">
        <v>317</v>
      </c>
      <c r="BH36" s="716"/>
      <c r="BI36" s="716"/>
      <c r="BJ36" s="716"/>
      <c r="BK36" s="716"/>
      <c r="BL36" s="716"/>
      <c r="BM36" s="716"/>
      <c r="BN36" s="716"/>
      <c r="BO36" s="716"/>
      <c r="BP36" s="716"/>
      <c r="BQ36" s="716"/>
      <c r="BR36" s="716"/>
      <c r="BS36" s="716"/>
      <c r="BT36" s="716"/>
      <c r="BU36" s="717"/>
      <c r="BV36" s="712">
        <v>3631</v>
      </c>
      <c r="BW36" s="713"/>
      <c r="BX36" s="713"/>
      <c r="BY36" s="713"/>
      <c r="BZ36" s="713"/>
      <c r="CA36" s="713"/>
      <c r="CB36" s="714"/>
      <c r="CD36" s="654" t="s">
        <v>318</v>
      </c>
      <c r="CE36" s="655"/>
      <c r="CF36" s="655"/>
      <c r="CG36" s="655"/>
      <c r="CH36" s="655"/>
      <c r="CI36" s="655"/>
      <c r="CJ36" s="655"/>
      <c r="CK36" s="655"/>
      <c r="CL36" s="655"/>
      <c r="CM36" s="655"/>
      <c r="CN36" s="655"/>
      <c r="CO36" s="655"/>
      <c r="CP36" s="655"/>
      <c r="CQ36" s="656"/>
      <c r="CR36" s="657">
        <v>1113706</v>
      </c>
      <c r="CS36" s="658"/>
      <c r="CT36" s="658"/>
      <c r="CU36" s="658"/>
      <c r="CV36" s="658"/>
      <c r="CW36" s="658"/>
      <c r="CX36" s="658"/>
      <c r="CY36" s="659"/>
      <c r="CZ36" s="660">
        <v>15.7</v>
      </c>
      <c r="DA36" s="672"/>
      <c r="DB36" s="672"/>
      <c r="DC36" s="673"/>
      <c r="DD36" s="663">
        <v>971149</v>
      </c>
      <c r="DE36" s="658"/>
      <c r="DF36" s="658"/>
      <c r="DG36" s="658"/>
      <c r="DH36" s="658"/>
      <c r="DI36" s="658"/>
      <c r="DJ36" s="658"/>
      <c r="DK36" s="659"/>
      <c r="DL36" s="663">
        <v>517780</v>
      </c>
      <c r="DM36" s="658"/>
      <c r="DN36" s="658"/>
      <c r="DO36" s="658"/>
      <c r="DP36" s="658"/>
      <c r="DQ36" s="658"/>
      <c r="DR36" s="658"/>
      <c r="DS36" s="658"/>
      <c r="DT36" s="658"/>
      <c r="DU36" s="658"/>
      <c r="DV36" s="659"/>
      <c r="DW36" s="660">
        <v>13.6</v>
      </c>
      <c r="DX36" s="672"/>
      <c r="DY36" s="672"/>
      <c r="DZ36" s="672"/>
      <c r="EA36" s="672"/>
      <c r="EB36" s="672"/>
      <c r="EC36" s="684"/>
    </row>
    <row r="37" spans="2:133" ht="11.25" customHeight="1" x14ac:dyDescent="0.15">
      <c r="B37" s="654" t="s">
        <v>319</v>
      </c>
      <c r="C37" s="655"/>
      <c r="D37" s="655"/>
      <c r="E37" s="655"/>
      <c r="F37" s="655"/>
      <c r="G37" s="655"/>
      <c r="H37" s="655"/>
      <c r="I37" s="655"/>
      <c r="J37" s="655"/>
      <c r="K37" s="655"/>
      <c r="L37" s="655"/>
      <c r="M37" s="655"/>
      <c r="N37" s="655"/>
      <c r="O37" s="655"/>
      <c r="P37" s="655"/>
      <c r="Q37" s="656"/>
      <c r="R37" s="657">
        <v>78173</v>
      </c>
      <c r="S37" s="658"/>
      <c r="T37" s="658"/>
      <c r="U37" s="658"/>
      <c r="V37" s="658"/>
      <c r="W37" s="658"/>
      <c r="X37" s="658"/>
      <c r="Y37" s="659"/>
      <c r="Z37" s="695">
        <v>1</v>
      </c>
      <c r="AA37" s="695"/>
      <c r="AB37" s="695"/>
      <c r="AC37" s="695"/>
      <c r="AD37" s="696">
        <v>11</v>
      </c>
      <c r="AE37" s="696"/>
      <c r="AF37" s="696"/>
      <c r="AG37" s="696"/>
      <c r="AH37" s="696"/>
      <c r="AI37" s="696"/>
      <c r="AJ37" s="696"/>
      <c r="AK37" s="696"/>
      <c r="AL37" s="660">
        <v>0</v>
      </c>
      <c r="AM37" s="661"/>
      <c r="AN37" s="661"/>
      <c r="AO37" s="697"/>
      <c r="AQ37" s="690" t="s">
        <v>320</v>
      </c>
      <c r="AR37" s="691"/>
      <c r="AS37" s="691"/>
      <c r="AT37" s="691"/>
      <c r="AU37" s="691"/>
      <c r="AV37" s="691"/>
      <c r="AW37" s="691"/>
      <c r="AX37" s="691"/>
      <c r="AY37" s="692"/>
      <c r="AZ37" s="657">
        <v>94819</v>
      </c>
      <c r="BA37" s="658"/>
      <c r="BB37" s="658"/>
      <c r="BC37" s="658"/>
      <c r="BD37" s="670"/>
      <c r="BE37" s="670"/>
      <c r="BF37" s="693"/>
      <c r="BG37" s="654" t="s">
        <v>321</v>
      </c>
      <c r="BH37" s="655"/>
      <c r="BI37" s="655"/>
      <c r="BJ37" s="655"/>
      <c r="BK37" s="655"/>
      <c r="BL37" s="655"/>
      <c r="BM37" s="655"/>
      <c r="BN37" s="655"/>
      <c r="BO37" s="655"/>
      <c r="BP37" s="655"/>
      <c r="BQ37" s="655"/>
      <c r="BR37" s="655"/>
      <c r="BS37" s="655"/>
      <c r="BT37" s="655"/>
      <c r="BU37" s="656"/>
      <c r="BV37" s="657">
        <v>-7495</v>
      </c>
      <c r="BW37" s="658"/>
      <c r="BX37" s="658"/>
      <c r="BY37" s="658"/>
      <c r="BZ37" s="658"/>
      <c r="CA37" s="658"/>
      <c r="CB37" s="694"/>
      <c r="CD37" s="654" t="s">
        <v>322</v>
      </c>
      <c r="CE37" s="655"/>
      <c r="CF37" s="655"/>
      <c r="CG37" s="655"/>
      <c r="CH37" s="655"/>
      <c r="CI37" s="655"/>
      <c r="CJ37" s="655"/>
      <c r="CK37" s="655"/>
      <c r="CL37" s="655"/>
      <c r="CM37" s="655"/>
      <c r="CN37" s="655"/>
      <c r="CO37" s="655"/>
      <c r="CP37" s="655"/>
      <c r="CQ37" s="656"/>
      <c r="CR37" s="657">
        <v>323597</v>
      </c>
      <c r="CS37" s="670"/>
      <c r="CT37" s="670"/>
      <c r="CU37" s="670"/>
      <c r="CV37" s="670"/>
      <c r="CW37" s="670"/>
      <c r="CX37" s="670"/>
      <c r="CY37" s="671"/>
      <c r="CZ37" s="660">
        <v>4.5</v>
      </c>
      <c r="DA37" s="672"/>
      <c r="DB37" s="672"/>
      <c r="DC37" s="673"/>
      <c r="DD37" s="663">
        <v>317397</v>
      </c>
      <c r="DE37" s="670"/>
      <c r="DF37" s="670"/>
      <c r="DG37" s="670"/>
      <c r="DH37" s="670"/>
      <c r="DI37" s="670"/>
      <c r="DJ37" s="670"/>
      <c r="DK37" s="671"/>
      <c r="DL37" s="663">
        <v>287459</v>
      </c>
      <c r="DM37" s="670"/>
      <c r="DN37" s="670"/>
      <c r="DO37" s="670"/>
      <c r="DP37" s="670"/>
      <c r="DQ37" s="670"/>
      <c r="DR37" s="670"/>
      <c r="DS37" s="670"/>
      <c r="DT37" s="670"/>
      <c r="DU37" s="670"/>
      <c r="DV37" s="671"/>
      <c r="DW37" s="660">
        <v>7.5</v>
      </c>
      <c r="DX37" s="672"/>
      <c r="DY37" s="672"/>
      <c r="DZ37" s="672"/>
      <c r="EA37" s="672"/>
      <c r="EB37" s="672"/>
      <c r="EC37" s="684"/>
    </row>
    <row r="38" spans="2:133" ht="11.25" customHeight="1" x14ac:dyDescent="0.15">
      <c r="B38" s="654" t="s">
        <v>323</v>
      </c>
      <c r="C38" s="655"/>
      <c r="D38" s="655"/>
      <c r="E38" s="655"/>
      <c r="F38" s="655"/>
      <c r="G38" s="655"/>
      <c r="H38" s="655"/>
      <c r="I38" s="655"/>
      <c r="J38" s="655"/>
      <c r="K38" s="655"/>
      <c r="L38" s="655"/>
      <c r="M38" s="655"/>
      <c r="N38" s="655"/>
      <c r="O38" s="655"/>
      <c r="P38" s="655"/>
      <c r="Q38" s="656"/>
      <c r="R38" s="657">
        <v>503200</v>
      </c>
      <c r="S38" s="658"/>
      <c r="T38" s="658"/>
      <c r="U38" s="658"/>
      <c r="V38" s="658"/>
      <c r="W38" s="658"/>
      <c r="X38" s="658"/>
      <c r="Y38" s="659"/>
      <c r="Z38" s="695">
        <v>6.7</v>
      </c>
      <c r="AA38" s="695"/>
      <c r="AB38" s="695"/>
      <c r="AC38" s="695"/>
      <c r="AD38" s="696" t="s">
        <v>122</v>
      </c>
      <c r="AE38" s="696"/>
      <c r="AF38" s="696"/>
      <c r="AG38" s="696"/>
      <c r="AH38" s="696"/>
      <c r="AI38" s="696"/>
      <c r="AJ38" s="696"/>
      <c r="AK38" s="696"/>
      <c r="AL38" s="660" t="s">
        <v>122</v>
      </c>
      <c r="AM38" s="661"/>
      <c r="AN38" s="661"/>
      <c r="AO38" s="697"/>
      <c r="AQ38" s="690" t="s">
        <v>324</v>
      </c>
      <c r="AR38" s="691"/>
      <c r="AS38" s="691"/>
      <c r="AT38" s="691"/>
      <c r="AU38" s="691"/>
      <c r="AV38" s="691"/>
      <c r="AW38" s="691"/>
      <c r="AX38" s="691"/>
      <c r="AY38" s="692"/>
      <c r="AZ38" s="657">
        <v>78106</v>
      </c>
      <c r="BA38" s="658"/>
      <c r="BB38" s="658"/>
      <c r="BC38" s="658"/>
      <c r="BD38" s="670"/>
      <c r="BE38" s="670"/>
      <c r="BF38" s="693"/>
      <c r="BG38" s="654" t="s">
        <v>325</v>
      </c>
      <c r="BH38" s="655"/>
      <c r="BI38" s="655"/>
      <c r="BJ38" s="655"/>
      <c r="BK38" s="655"/>
      <c r="BL38" s="655"/>
      <c r="BM38" s="655"/>
      <c r="BN38" s="655"/>
      <c r="BO38" s="655"/>
      <c r="BP38" s="655"/>
      <c r="BQ38" s="655"/>
      <c r="BR38" s="655"/>
      <c r="BS38" s="655"/>
      <c r="BT38" s="655"/>
      <c r="BU38" s="656"/>
      <c r="BV38" s="657">
        <v>928</v>
      </c>
      <c r="BW38" s="658"/>
      <c r="BX38" s="658"/>
      <c r="BY38" s="658"/>
      <c r="BZ38" s="658"/>
      <c r="CA38" s="658"/>
      <c r="CB38" s="694"/>
      <c r="CD38" s="654" t="s">
        <v>326</v>
      </c>
      <c r="CE38" s="655"/>
      <c r="CF38" s="655"/>
      <c r="CG38" s="655"/>
      <c r="CH38" s="655"/>
      <c r="CI38" s="655"/>
      <c r="CJ38" s="655"/>
      <c r="CK38" s="655"/>
      <c r="CL38" s="655"/>
      <c r="CM38" s="655"/>
      <c r="CN38" s="655"/>
      <c r="CO38" s="655"/>
      <c r="CP38" s="655"/>
      <c r="CQ38" s="656"/>
      <c r="CR38" s="657">
        <v>479976</v>
      </c>
      <c r="CS38" s="658"/>
      <c r="CT38" s="658"/>
      <c r="CU38" s="658"/>
      <c r="CV38" s="658"/>
      <c r="CW38" s="658"/>
      <c r="CX38" s="658"/>
      <c r="CY38" s="659"/>
      <c r="CZ38" s="660">
        <v>6.7</v>
      </c>
      <c r="DA38" s="672"/>
      <c r="DB38" s="672"/>
      <c r="DC38" s="673"/>
      <c r="DD38" s="663">
        <v>416865</v>
      </c>
      <c r="DE38" s="658"/>
      <c r="DF38" s="658"/>
      <c r="DG38" s="658"/>
      <c r="DH38" s="658"/>
      <c r="DI38" s="658"/>
      <c r="DJ38" s="658"/>
      <c r="DK38" s="659"/>
      <c r="DL38" s="663">
        <v>336795</v>
      </c>
      <c r="DM38" s="658"/>
      <c r="DN38" s="658"/>
      <c r="DO38" s="658"/>
      <c r="DP38" s="658"/>
      <c r="DQ38" s="658"/>
      <c r="DR38" s="658"/>
      <c r="DS38" s="658"/>
      <c r="DT38" s="658"/>
      <c r="DU38" s="658"/>
      <c r="DV38" s="659"/>
      <c r="DW38" s="660">
        <v>8.8000000000000007</v>
      </c>
      <c r="DX38" s="672"/>
      <c r="DY38" s="672"/>
      <c r="DZ38" s="672"/>
      <c r="EA38" s="672"/>
      <c r="EB38" s="672"/>
      <c r="EC38" s="684"/>
    </row>
    <row r="39" spans="2:133" ht="11.25" customHeight="1" x14ac:dyDescent="0.15">
      <c r="B39" s="654" t="s">
        <v>327</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328</v>
      </c>
      <c r="AR39" s="691"/>
      <c r="AS39" s="691"/>
      <c r="AT39" s="691"/>
      <c r="AU39" s="691"/>
      <c r="AV39" s="691"/>
      <c r="AW39" s="691"/>
      <c r="AX39" s="691"/>
      <c r="AY39" s="692"/>
      <c r="AZ39" s="657">
        <v>77323</v>
      </c>
      <c r="BA39" s="658"/>
      <c r="BB39" s="658"/>
      <c r="BC39" s="658"/>
      <c r="BD39" s="670"/>
      <c r="BE39" s="670"/>
      <c r="BF39" s="693"/>
      <c r="BG39" s="654" t="s">
        <v>329</v>
      </c>
      <c r="BH39" s="655"/>
      <c r="BI39" s="655"/>
      <c r="BJ39" s="655"/>
      <c r="BK39" s="655"/>
      <c r="BL39" s="655"/>
      <c r="BM39" s="655"/>
      <c r="BN39" s="655"/>
      <c r="BO39" s="655"/>
      <c r="BP39" s="655"/>
      <c r="BQ39" s="655"/>
      <c r="BR39" s="655"/>
      <c r="BS39" s="655"/>
      <c r="BT39" s="655"/>
      <c r="BU39" s="656"/>
      <c r="BV39" s="657">
        <v>1349</v>
      </c>
      <c r="BW39" s="658"/>
      <c r="BX39" s="658"/>
      <c r="BY39" s="658"/>
      <c r="BZ39" s="658"/>
      <c r="CA39" s="658"/>
      <c r="CB39" s="694"/>
      <c r="CD39" s="654" t="s">
        <v>330</v>
      </c>
      <c r="CE39" s="655"/>
      <c r="CF39" s="655"/>
      <c r="CG39" s="655"/>
      <c r="CH39" s="655"/>
      <c r="CI39" s="655"/>
      <c r="CJ39" s="655"/>
      <c r="CK39" s="655"/>
      <c r="CL39" s="655"/>
      <c r="CM39" s="655"/>
      <c r="CN39" s="655"/>
      <c r="CO39" s="655"/>
      <c r="CP39" s="655"/>
      <c r="CQ39" s="656"/>
      <c r="CR39" s="657">
        <v>654954</v>
      </c>
      <c r="CS39" s="670"/>
      <c r="CT39" s="670"/>
      <c r="CU39" s="670"/>
      <c r="CV39" s="670"/>
      <c r="CW39" s="670"/>
      <c r="CX39" s="670"/>
      <c r="CY39" s="671"/>
      <c r="CZ39" s="660">
        <v>9.1999999999999993</v>
      </c>
      <c r="DA39" s="672"/>
      <c r="DB39" s="672"/>
      <c r="DC39" s="673"/>
      <c r="DD39" s="663">
        <v>654923</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331</v>
      </c>
      <c r="C40" s="655"/>
      <c r="D40" s="655"/>
      <c r="E40" s="655"/>
      <c r="F40" s="655"/>
      <c r="G40" s="655"/>
      <c r="H40" s="655"/>
      <c r="I40" s="655"/>
      <c r="J40" s="655"/>
      <c r="K40" s="655"/>
      <c r="L40" s="655"/>
      <c r="M40" s="655"/>
      <c r="N40" s="655"/>
      <c r="O40" s="655"/>
      <c r="P40" s="655"/>
      <c r="Q40" s="656"/>
      <c r="R40" s="657">
        <v>14800</v>
      </c>
      <c r="S40" s="658"/>
      <c r="T40" s="658"/>
      <c r="U40" s="658"/>
      <c r="V40" s="658"/>
      <c r="W40" s="658"/>
      <c r="X40" s="658"/>
      <c r="Y40" s="659"/>
      <c r="Z40" s="695">
        <v>0.2</v>
      </c>
      <c r="AA40" s="695"/>
      <c r="AB40" s="695"/>
      <c r="AC40" s="695"/>
      <c r="AD40" s="696" t="s">
        <v>122</v>
      </c>
      <c r="AE40" s="696"/>
      <c r="AF40" s="696"/>
      <c r="AG40" s="696"/>
      <c r="AH40" s="696"/>
      <c r="AI40" s="696"/>
      <c r="AJ40" s="696"/>
      <c r="AK40" s="696"/>
      <c r="AL40" s="660" t="s">
        <v>122</v>
      </c>
      <c r="AM40" s="661"/>
      <c r="AN40" s="661"/>
      <c r="AO40" s="697"/>
      <c r="AQ40" s="690" t="s">
        <v>332</v>
      </c>
      <c r="AR40" s="691"/>
      <c r="AS40" s="691"/>
      <c r="AT40" s="691"/>
      <c r="AU40" s="691"/>
      <c r="AV40" s="691"/>
      <c r="AW40" s="691"/>
      <c r="AX40" s="691"/>
      <c r="AY40" s="692"/>
      <c r="AZ40" s="657">
        <v>38755</v>
      </c>
      <c r="BA40" s="658"/>
      <c r="BB40" s="658"/>
      <c r="BC40" s="658"/>
      <c r="BD40" s="670"/>
      <c r="BE40" s="670"/>
      <c r="BF40" s="693"/>
      <c r="BG40" s="698" t="s">
        <v>333</v>
      </c>
      <c r="BH40" s="699"/>
      <c r="BI40" s="699"/>
      <c r="BJ40" s="699"/>
      <c r="BK40" s="699"/>
      <c r="BL40" s="223"/>
      <c r="BM40" s="655" t="s">
        <v>334</v>
      </c>
      <c r="BN40" s="655"/>
      <c r="BO40" s="655"/>
      <c r="BP40" s="655"/>
      <c r="BQ40" s="655"/>
      <c r="BR40" s="655"/>
      <c r="BS40" s="655"/>
      <c r="BT40" s="655"/>
      <c r="BU40" s="656"/>
      <c r="BV40" s="657">
        <v>81</v>
      </c>
      <c r="BW40" s="658"/>
      <c r="BX40" s="658"/>
      <c r="BY40" s="658"/>
      <c r="BZ40" s="658"/>
      <c r="CA40" s="658"/>
      <c r="CB40" s="694"/>
      <c r="CD40" s="654" t="s">
        <v>335</v>
      </c>
      <c r="CE40" s="655"/>
      <c r="CF40" s="655"/>
      <c r="CG40" s="655"/>
      <c r="CH40" s="655"/>
      <c r="CI40" s="655"/>
      <c r="CJ40" s="655"/>
      <c r="CK40" s="655"/>
      <c r="CL40" s="655"/>
      <c r="CM40" s="655"/>
      <c r="CN40" s="655"/>
      <c r="CO40" s="655"/>
      <c r="CP40" s="655"/>
      <c r="CQ40" s="656"/>
      <c r="CR40" s="657">
        <v>46296</v>
      </c>
      <c r="CS40" s="658"/>
      <c r="CT40" s="658"/>
      <c r="CU40" s="658"/>
      <c r="CV40" s="658"/>
      <c r="CW40" s="658"/>
      <c r="CX40" s="658"/>
      <c r="CY40" s="659"/>
      <c r="CZ40" s="660">
        <v>0.7</v>
      </c>
      <c r="DA40" s="672"/>
      <c r="DB40" s="672"/>
      <c r="DC40" s="673"/>
      <c r="DD40" s="663">
        <v>11</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336</v>
      </c>
      <c r="C41" s="639"/>
      <c r="D41" s="639"/>
      <c r="E41" s="639"/>
      <c r="F41" s="639"/>
      <c r="G41" s="639"/>
      <c r="H41" s="639"/>
      <c r="I41" s="639"/>
      <c r="J41" s="639"/>
      <c r="K41" s="639"/>
      <c r="L41" s="639"/>
      <c r="M41" s="639"/>
      <c r="N41" s="639"/>
      <c r="O41" s="639"/>
      <c r="P41" s="639"/>
      <c r="Q41" s="640"/>
      <c r="R41" s="641">
        <v>7498046</v>
      </c>
      <c r="S41" s="682"/>
      <c r="T41" s="682"/>
      <c r="U41" s="682"/>
      <c r="V41" s="682"/>
      <c r="W41" s="682"/>
      <c r="X41" s="682"/>
      <c r="Y41" s="685"/>
      <c r="Z41" s="686">
        <v>100</v>
      </c>
      <c r="AA41" s="686"/>
      <c r="AB41" s="686"/>
      <c r="AC41" s="686"/>
      <c r="AD41" s="687">
        <v>3804251</v>
      </c>
      <c r="AE41" s="687"/>
      <c r="AF41" s="687"/>
      <c r="AG41" s="687"/>
      <c r="AH41" s="687"/>
      <c r="AI41" s="687"/>
      <c r="AJ41" s="687"/>
      <c r="AK41" s="687"/>
      <c r="AL41" s="644">
        <v>100</v>
      </c>
      <c r="AM41" s="688"/>
      <c r="AN41" s="688"/>
      <c r="AO41" s="689"/>
      <c r="AQ41" s="690" t="s">
        <v>337</v>
      </c>
      <c r="AR41" s="691"/>
      <c r="AS41" s="691"/>
      <c r="AT41" s="691"/>
      <c r="AU41" s="691"/>
      <c r="AV41" s="691"/>
      <c r="AW41" s="691"/>
      <c r="AX41" s="691"/>
      <c r="AY41" s="692"/>
      <c r="AZ41" s="657">
        <v>134711</v>
      </c>
      <c r="BA41" s="658"/>
      <c r="BB41" s="658"/>
      <c r="BC41" s="658"/>
      <c r="BD41" s="670"/>
      <c r="BE41" s="670"/>
      <c r="BF41" s="693"/>
      <c r="BG41" s="698"/>
      <c r="BH41" s="699"/>
      <c r="BI41" s="699"/>
      <c r="BJ41" s="699"/>
      <c r="BK41" s="699"/>
      <c r="BL41" s="223"/>
      <c r="BM41" s="655" t="s">
        <v>338</v>
      </c>
      <c r="BN41" s="655"/>
      <c r="BO41" s="655"/>
      <c r="BP41" s="655"/>
      <c r="BQ41" s="655"/>
      <c r="BR41" s="655"/>
      <c r="BS41" s="655"/>
      <c r="BT41" s="655"/>
      <c r="BU41" s="656"/>
      <c r="BV41" s="657" t="s">
        <v>122</v>
      </c>
      <c r="BW41" s="658"/>
      <c r="BX41" s="658"/>
      <c r="BY41" s="658"/>
      <c r="BZ41" s="658"/>
      <c r="CA41" s="658"/>
      <c r="CB41" s="694"/>
      <c r="CD41" s="654" t="s">
        <v>339</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328</v>
      </c>
      <c r="AR42" s="703"/>
      <c r="AS42" s="703"/>
      <c r="AT42" s="703"/>
      <c r="AU42" s="703"/>
      <c r="AV42" s="703"/>
      <c r="AW42" s="703"/>
      <c r="AX42" s="703"/>
      <c r="AY42" s="704"/>
      <c r="AZ42" s="641">
        <v>345265</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366</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1083534</v>
      </c>
      <c r="CS42" s="670"/>
      <c r="CT42" s="670"/>
      <c r="CU42" s="670"/>
      <c r="CV42" s="670"/>
      <c r="CW42" s="670"/>
      <c r="CX42" s="670"/>
      <c r="CY42" s="671"/>
      <c r="CZ42" s="660">
        <v>15.2</v>
      </c>
      <c r="DA42" s="672"/>
      <c r="DB42" s="672"/>
      <c r="DC42" s="673"/>
      <c r="DD42" s="663">
        <v>162590</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41449</v>
      </c>
      <c r="CS43" s="670"/>
      <c r="CT43" s="670"/>
      <c r="CU43" s="670"/>
      <c r="CV43" s="670"/>
      <c r="CW43" s="670"/>
      <c r="CX43" s="670"/>
      <c r="CY43" s="671"/>
      <c r="CZ43" s="660">
        <v>0.6</v>
      </c>
      <c r="DA43" s="672"/>
      <c r="DB43" s="672"/>
      <c r="DC43" s="673"/>
      <c r="DD43" s="663">
        <v>41449</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293</v>
      </c>
      <c r="CE44" s="677"/>
      <c r="CF44" s="654" t="s">
        <v>345</v>
      </c>
      <c r="CG44" s="655"/>
      <c r="CH44" s="655"/>
      <c r="CI44" s="655"/>
      <c r="CJ44" s="655"/>
      <c r="CK44" s="655"/>
      <c r="CL44" s="655"/>
      <c r="CM44" s="655"/>
      <c r="CN44" s="655"/>
      <c r="CO44" s="655"/>
      <c r="CP44" s="655"/>
      <c r="CQ44" s="656"/>
      <c r="CR44" s="657">
        <v>706139</v>
      </c>
      <c r="CS44" s="658"/>
      <c r="CT44" s="658"/>
      <c r="CU44" s="658"/>
      <c r="CV44" s="658"/>
      <c r="CW44" s="658"/>
      <c r="CX44" s="658"/>
      <c r="CY44" s="659"/>
      <c r="CZ44" s="660">
        <v>9.9</v>
      </c>
      <c r="DA44" s="661"/>
      <c r="DB44" s="661"/>
      <c r="DC44" s="662"/>
      <c r="DD44" s="663">
        <v>115903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265633</v>
      </c>
      <c r="CS45" s="670"/>
      <c r="CT45" s="670"/>
      <c r="CU45" s="670"/>
      <c r="CV45" s="670"/>
      <c r="CW45" s="670"/>
      <c r="CX45" s="670"/>
      <c r="CY45" s="671"/>
      <c r="CZ45" s="660">
        <v>3.7</v>
      </c>
      <c r="DA45" s="672"/>
      <c r="DB45" s="672"/>
      <c r="DC45" s="673"/>
      <c r="DD45" s="663">
        <v>8200</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440506</v>
      </c>
      <c r="CS46" s="658"/>
      <c r="CT46" s="658"/>
      <c r="CU46" s="658"/>
      <c r="CV46" s="658"/>
      <c r="CW46" s="658"/>
      <c r="CX46" s="658"/>
      <c r="CY46" s="659"/>
      <c r="CZ46" s="660">
        <v>6.2</v>
      </c>
      <c r="DA46" s="661"/>
      <c r="DB46" s="661"/>
      <c r="DC46" s="662"/>
      <c r="DD46" s="663">
        <v>107703</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v>377395</v>
      </c>
      <c r="CS47" s="670"/>
      <c r="CT47" s="670"/>
      <c r="CU47" s="670"/>
      <c r="CV47" s="670"/>
      <c r="CW47" s="670"/>
      <c r="CX47" s="670"/>
      <c r="CY47" s="671"/>
      <c r="CZ47" s="660">
        <v>5.3</v>
      </c>
      <c r="DA47" s="672"/>
      <c r="DB47" s="672"/>
      <c r="DC47" s="673"/>
      <c r="DD47" s="663">
        <v>46687</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7116142</v>
      </c>
      <c r="CS49" s="642"/>
      <c r="CT49" s="642"/>
      <c r="CU49" s="642"/>
      <c r="CV49" s="642"/>
      <c r="CW49" s="642"/>
      <c r="CX49" s="642"/>
      <c r="CY49" s="643"/>
      <c r="CZ49" s="644">
        <v>100</v>
      </c>
      <c r="DA49" s="645"/>
      <c r="DB49" s="645"/>
      <c r="DC49" s="646"/>
      <c r="DD49" s="647">
        <v>5380539</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eOtjHRsf2wp+WuY7efBojdAXVf27XnQqjXfXHXbqC1LCXemr0BaZDp1m5b4xSDYf6VkxKSl/3M5Nyc4UutQIpQ==" saltValue="4yebgB3hFTF37zpho8W6Q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election activeCell="AU81" sqref="AU81:AY81"/>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374</v>
      </c>
      <c r="C7" s="1084"/>
      <c r="D7" s="1084"/>
      <c r="E7" s="1084"/>
      <c r="F7" s="1084"/>
      <c r="G7" s="1084"/>
      <c r="H7" s="1084"/>
      <c r="I7" s="1084"/>
      <c r="J7" s="1084"/>
      <c r="K7" s="1084"/>
      <c r="L7" s="1084"/>
      <c r="M7" s="1084"/>
      <c r="N7" s="1084"/>
      <c r="O7" s="1084"/>
      <c r="P7" s="1085"/>
      <c r="Q7" s="1138">
        <v>7498</v>
      </c>
      <c r="R7" s="1139"/>
      <c r="S7" s="1139"/>
      <c r="T7" s="1139"/>
      <c r="U7" s="1139"/>
      <c r="V7" s="1139">
        <v>7116</v>
      </c>
      <c r="W7" s="1139"/>
      <c r="X7" s="1139"/>
      <c r="Y7" s="1139"/>
      <c r="Z7" s="1139"/>
      <c r="AA7" s="1139">
        <v>382</v>
      </c>
      <c r="AB7" s="1139"/>
      <c r="AC7" s="1139"/>
      <c r="AD7" s="1139"/>
      <c r="AE7" s="1140"/>
      <c r="AF7" s="1141">
        <v>334</v>
      </c>
      <c r="AG7" s="1142"/>
      <c r="AH7" s="1142"/>
      <c r="AI7" s="1142"/>
      <c r="AJ7" s="1143"/>
      <c r="AK7" s="1144">
        <v>513</v>
      </c>
      <c r="AL7" s="1145"/>
      <c r="AM7" s="1145"/>
      <c r="AN7" s="1145"/>
      <c r="AO7" s="1145"/>
      <c r="AP7" s="1145">
        <v>6525</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552</v>
      </c>
      <c r="BT7" s="1136"/>
      <c r="BU7" s="1136"/>
      <c r="BV7" s="1136"/>
      <c r="BW7" s="1136"/>
      <c r="BX7" s="1136"/>
      <c r="BY7" s="1136"/>
      <c r="BZ7" s="1136"/>
      <c r="CA7" s="1136"/>
      <c r="CB7" s="1136"/>
      <c r="CC7" s="1136"/>
      <c r="CD7" s="1136"/>
      <c r="CE7" s="1136"/>
      <c r="CF7" s="1136"/>
      <c r="CG7" s="1148"/>
      <c r="CH7" s="1132">
        <v>0</v>
      </c>
      <c r="CI7" s="1133"/>
      <c r="CJ7" s="1133"/>
      <c r="CK7" s="1133"/>
      <c r="CL7" s="1134"/>
      <c r="CM7" s="1132">
        <v>42</v>
      </c>
      <c r="CN7" s="1133"/>
      <c r="CO7" s="1133"/>
      <c r="CP7" s="1133"/>
      <c r="CQ7" s="1134"/>
      <c r="CR7" s="1132">
        <v>30</v>
      </c>
      <c r="CS7" s="1133"/>
      <c r="CT7" s="1133"/>
      <c r="CU7" s="1133"/>
      <c r="CV7" s="1134"/>
      <c r="CW7" s="1132">
        <v>0</v>
      </c>
      <c r="CX7" s="1133"/>
      <c r="CY7" s="1133"/>
      <c r="CZ7" s="1133"/>
      <c r="DA7" s="1134"/>
      <c r="DB7" s="1132">
        <v>0</v>
      </c>
      <c r="DC7" s="1133"/>
      <c r="DD7" s="1133"/>
      <c r="DE7" s="1133"/>
      <c r="DF7" s="1134"/>
      <c r="DG7" s="1132">
        <v>0</v>
      </c>
      <c r="DH7" s="1133"/>
      <c r="DI7" s="1133"/>
      <c r="DJ7" s="1133"/>
      <c r="DK7" s="1134"/>
      <c r="DL7" s="1132">
        <v>0</v>
      </c>
      <c r="DM7" s="1133"/>
      <c r="DN7" s="1133"/>
      <c r="DO7" s="1133"/>
      <c r="DP7" s="1134"/>
      <c r="DQ7" s="1132">
        <v>0</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553</v>
      </c>
      <c r="BT8" s="1029"/>
      <c r="BU8" s="1029"/>
      <c r="BV8" s="1029"/>
      <c r="BW8" s="1029"/>
      <c r="BX8" s="1029"/>
      <c r="BY8" s="1029"/>
      <c r="BZ8" s="1029"/>
      <c r="CA8" s="1029"/>
      <c r="CB8" s="1029"/>
      <c r="CC8" s="1029"/>
      <c r="CD8" s="1029"/>
      <c r="CE8" s="1029"/>
      <c r="CF8" s="1029"/>
      <c r="CG8" s="1050"/>
      <c r="CH8" s="1025">
        <v>0</v>
      </c>
      <c r="CI8" s="1026"/>
      <c r="CJ8" s="1026"/>
      <c r="CK8" s="1026"/>
      <c r="CL8" s="1027"/>
      <c r="CM8" s="1025">
        <v>20</v>
      </c>
      <c r="CN8" s="1026"/>
      <c r="CO8" s="1026"/>
      <c r="CP8" s="1026"/>
      <c r="CQ8" s="1027"/>
      <c r="CR8" s="1025">
        <v>20</v>
      </c>
      <c r="CS8" s="1026"/>
      <c r="CT8" s="1026"/>
      <c r="CU8" s="1026"/>
      <c r="CV8" s="1027"/>
      <c r="CW8" s="1025">
        <v>2</v>
      </c>
      <c r="CX8" s="1026"/>
      <c r="CY8" s="1026"/>
      <c r="CZ8" s="1026"/>
      <c r="DA8" s="1027"/>
      <c r="DB8" s="1025">
        <v>0</v>
      </c>
      <c r="DC8" s="1026"/>
      <c r="DD8" s="1026"/>
      <c r="DE8" s="1026"/>
      <c r="DF8" s="1027"/>
      <c r="DG8" s="1025">
        <v>0</v>
      </c>
      <c r="DH8" s="1026"/>
      <c r="DI8" s="1026"/>
      <c r="DJ8" s="1026"/>
      <c r="DK8" s="1027"/>
      <c r="DL8" s="1025">
        <v>0</v>
      </c>
      <c r="DM8" s="1026"/>
      <c r="DN8" s="1026"/>
      <c r="DO8" s="1026"/>
      <c r="DP8" s="1027"/>
      <c r="DQ8" s="1025">
        <v>0</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376</v>
      </c>
      <c r="B23" s="973" t="s">
        <v>377</v>
      </c>
      <c r="C23" s="974"/>
      <c r="D23" s="974"/>
      <c r="E23" s="974"/>
      <c r="F23" s="974"/>
      <c r="G23" s="974"/>
      <c r="H23" s="974"/>
      <c r="I23" s="974"/>
      <c r="J23" s="974"/>
      <c r="K23" s="974"/>
      <c r="L23" s="974"/>
      <c r="M23" s="974"/>
      <c r="N23" s="974"/>
      <c r="O23" s="974"/>
      <c r="P23" s="984"/>
      <c r="Q23" s="1103"/>
      <c r="R23" s="1097"/>
      <c r="S23" s="1097"/>
      <c r="T23" s="1097"/>
      <c r="U23" s="1097"/>
      <c r="V23" s="1097"/>
      <c r="W23" s="1097"/>
      <c r="X23" s="1097"/>
      <c r="Y23" s="1097"/>
      <c r="Z23" s="1097"/>
      <c r="AA23" s="1097"/>
      <c r="AB23" s="1097"/>
      <c r="AC23" s="1097"/>
      <c r="AD23" s="1097"/>
      <c r="AE23" s="1104"/>
      <c r="AF23" s="1105">
        <v>334</v>
      </c>
      <c r="AG23" s="1097"/>
      <c r="AH23" s="1097"/>
      <c r="AI23" s="1097"/>
      <c r="AJ23" s="1106"/>
      <c r="AK23" s="1107"/>
      <c r="AL23" s="1108"/>
      <c r="AM23" s="1108"/>
      <c r="AN23" s="1108"/>
      <c r="AO23" s="1108"/>
      <c r="AP23" s="1097"/>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388</v>
      </c>
      <c r="C28" s="1084"/>
      <c r="D28" s="1084"/>
      <c r="E28" s="1084"/>
      <c r="F28" s="1084"/>
      <c r="G28" s="1084"/>
      <c r="H28" s="1084"/>
      <c r="I28" s="1084"/>
      <c r="J28" s="1084"/>
      <c r="K28" s="1084"/>
      <c r="L28" s="1084"/>
      <c r="M28" s="1084"/>
      <c r="N28" s="1084"/>
      <c r="O28" s="1084"/>
      <c r="P28" s="1085"/>
      <c r="Q28" s="1086">
        <v>710</v>
      </c>
      <c r="R28" s="1087"/>
      <c r="S28" s="1087"/>
      <c r="T28" s="1087"/>
      <c r="U28" s="1087"/>
      <c r="V28" s="1087">
        <v>707</v>
      </c>
      <c r="W28" s="1087"/>
      <c r="X28" s="1087"/>
      <c r="Y28" s="1087"/>
      <c r="Z28" s="1087"/>
      <c r="AA28" s="1087">
        <v>3</v>
      </c>
      <c r="AB28" s="1087"/>
      <c r="AC28" s="1087"/>
      <c r="AD28" s="1087"/>
      <c r="AE28" s="1088"/>
      <c r="AF28" s="1089">
        <v>4</v>
      </c>
      <c r="AG28" s="1087"/>
      <c r="AH28" s="1087"/>
      <c r="AI28" s="1087"/>
      <c r="AJ28" s="1090"/>
      <c r="AK28" s="1078">
        <v>85</v>
      </c>
      <c r="AL28" s="1079"/>
      <c r="AM28" s="1079"/>
      <c r="AN28" s="1079"/>
      <c r="AO28" s="1079"/>
      <c r="AP28" s="1079">
        <v>0</v>
      </c>
      <c r="AQ28" s="1079"/>
      <c r="AR28" s="1079"/>
      <c r="AS28" s="1079"/>
      <c r="AT28" s="1079"/>
      <c r="AU28" s="1079">
        <v>0</v>
      </c>
      <c r="AV28" s="1079"/>
      <c r="AW28" s="1079"/>
      <c r="AX28" s="1079"/>
      <c r="AY28" s="1079"/>
      <c r="AZ28" s="1080">
        <v>0</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389</v>
      </c>
      <c r="C29" s="1067"/>
      <c r="D29" s="1067"/>
      <c r="E29" s="1067"/>
      <c r="F29" s="1067"/>
      <c r="G29" s="1067"/>
      <c r="H29" s="1067"/>
      <c r="I29" s="1067"/>
      <c r="J29" s="1067"/>
      <c r="K29" s="1067"/>
      <c r="L29" s="1067"/>
      <c r="M29" s="1067"/>
      <c r="N29" s="1067"/>
      <c r="O29" s="1067"/>
      <c r="P29" s="1068"/>
      <c r="Q29" s="1074">
        <v>343</v>
      </c>
      <c r="R29" s="1075"/>
      <c r="S29" s="1075"/>
      <c r="T29" s="1075"/>
      <c r="U29" s="1075"/>
      <c r="V29" s="1075">
        <v>328</v>
      </c>
      <c r="W29" s="1075"/>
      <c r="X29" s="1075"/>
      <c r="Y29" s="1075"/>
      <c r="Z29" s="1075"/>
      <c r="AA29" s="1075">
        <v>15</v>
      </c>
      <c r="AB29" s="1075"/>
      <c r="AC29" s="1075"/>
      <c r="AD29" s="1075"/>
      <c r="AE29" s="1076"/>
      <c r="AF29" s="1071">
        <v>14</v>
      </c>
      <c r="AG29" s="1072"/>
      <c r="AH29" s="1072"/>
      <c r="AI29" s="1072"/>
      <c r="AJ29" s="1073"/>
      <c r="AK29" s="1016">
        <v>74</v>
      </c>
      <c r="AL29" s="1007"/>
      <c r="AM29" s="1007"/>
      <c r="AN29" s="1007"/>
      <c r="AO29" s="1007"/>
      <c r="AP29" s="1007">
        <v>418</v>
      </c>
      <c r="AQ29" s="1007"/>
      <c r="AR29" s="1007"/>
      <c r="AS29" s="1007"/>
      <c r="AT29" s="1007"/>
      <c r="AU29" s="1007">
        <v>87</v>
      </c>
      <c r="AV29" s="1007"/>
      <c r="AW29" s="1007"/>
      <c r="AX29" s="1007"/>
      <c r="AY29" s="1007"/>
      <c r="AZ29" s="1077">
        <v>0</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390</v>
      </c>
      <c r="C30" s="1067"/>
      <c r="D30" s="1067"/>
      <c r="E30" s="1067"/>
      <c r="F30" s="1067"/>
      <c r="G30" s="1067"/>
      <c r="H30" s="1067"/>
      <c r="I30" s="1067"/>
      <c r="J30" s="1067"/>
      <c r="K30" s="1067"/>
      <c r="L30" s="1067"/>
      <c r="M30" s="1067"/>
      <c r="N30" s="1067"/>
      <c r="O30" s="1067"/>
      <c r="P30" s="1068"/>
      <c r="Q30" s="1074">
        <v>1236</v>
      </c>
      <c r="R30" s="1075"/>
      <c r="S30" s="1075"/>
      <c r="T30" s="1075"/>
      <c r="U30" s="1075"/>
      <c r="V30" s="1075">
        <v>1205</v>
      </c>
      <c r="W30" s="1075"/>
      <c r="X30" s="1075"/>
      <c r="Y30" s="1075"/>
      <c r="Z30" s="1075"/>
      <c r="AA30" s="1075">
        <v>31</v>
      </c>
      <c r="AB30" s="1075"/>
      <c r="AC30" s="1075"/>
      <c r="AD30" s="1075"/>
      <c r="AE30" s="1076"/>
      <c r="AF30" s="1071">
        <v>31</v>
      </c>
      <c r="AG30" s="1072"/>
      <c r="AH30" s="1072"/>
      <c r="AI30" s="1072"/>
      <c r="AJ30" s="1073"/>
      <c r="AK30" s="1016">
        <v>220</v>
      </c>
      <c r="AL30" s="1007"/>
      <c r="AM30" s="1007"/>
      <c r="AN30" s="1007"/>
      <c r="AO30" s="1007"/>
      <c r="AP30" s="1007">
        <v>0</v>
      </c>
      <c r="AQ30" s="1007"/>
      <c r="AR30" s="1007"/>
      <c r="AS30" s="1007"/>
      <c r="AT30" s="1007"/>
      <c r="AU30" s="1007">
        <v>0</v>
      </c>
      <c r="AV30" s="1007"/>
      <c r="AW30" s="1007"/>
      <c r="AX30" s="1007"/>
      <c r="AY30" s="1007"/>
      <c r="AZ30" s="1077">
        <v>0</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391</v>
      </c>
      <c r="C31" s="1067"/>
      <c r="D31" s="1067"/>
      <c r="E31" s="1067"/>
      <c r="F31" s="1067"/>
      <c r="G31" s="1067"/>
      <c r="H31" s="1067"/>
      <c r="I31" s="1067"/>
      <c r="J31" s="1067"/>
      <c r="K31" s="1067"/>
      <c r="L31" s="1067"/>
      <c r="M31" s="1067"/>
      <c r="N31" s="1067"/>
      <c r="O31" s="1067"/>
      <c r="P31" s="1068"/>
      <c r="Q31" s="1074">
        <v>112</v>
      </c>
      <c r="R31" s="1075"/>
      <c r="S31" s="1075"/>
      <c r="T31" s="1075"/>
      <c r="U31" s="1075"/>
      <c r="V31" s="1075">
        <v>112</v>
      </c>
      <c r="W31" s="1075"/>
      <c r="X31" s="1075"/>
      <c r="Y31" s="1075"/>
      <c r="Z31" s="1075"/>
      <c r="AA31" s="1075">
        <v>0</v>
      </c>
      <c r="AB31" s="1075"/>
      <c r="AC31" s="1075"/>
      <c r="AD31" s="1075"/>
      <c r="AE31" s="1076"/>
      <c r="AF31" s="1071">
        <v>0</v>
      </c>
      <c r="AG31" s="1072"/>
      <c r="AH31" s="1072"/>
      <c r="AI31" s="1072"/>
      <c r="AJ31" s="1073"/>
      <c r="AK31" s="1016">
        <v>34</v>
      </c>
      <c r="AL31" s="1007"/>
      <c r="AM31" s="1007"/>
      <c r="AN31" s="1007"/>
      <c r="AO31" s="1007"/>
      <c r="AP31" s="1007">
        <v>0</v>
      </c>
      <c r="AQ31" s="1007"/>
      <c r="AR31" s="1007"/>
      <c r="AS31" s="1007"/>
      <c r="AT31" s="1007"/>
      <c r="AU31" s="1007">
        <v>0</v>
      </c>
      <c r="AV31" s="1007"/>
      <c r="AW31" s="1007"/>
      <c r="AX31" s="1007"/>
      <c r="AY31" s="1007"/>
      <c r="AZ31" s="1077">
        <v>0</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392</v>
      </c>
      <c r="C32" s="1067"/>
      <c r="D32" s="1067"/>
      <c r="E32" s="1067"/>
      <c r="F32" s="1067"/>
      <c r="G32" s="1067"/>
      <c r="H32" s="1067"/>
      <c r="I32" s="1067"/>
      <c r="J32" s="1067"/>
      <c r="K32" s="1067"/>
      <c r="L32" s="1067"/>
      <c r="M32" s="1067"/>
      <c r="N32" s="1067"/>
      <c r="O32" s="1067"/>
      <c r="P32" s="1068"/>
      <c r="Q32" s="1074">
        <v>261</v>
      </c>
      <c r="R32" s="1075"/>
      <c r="S32" s="1075"/>
      <c r="T32" s="1075"/>
      <c r="U32" s="1075"/>
      <c r="V32" s="1075">
        <v>235</v>
      </c>
      <c r="W32" s="1075"/>
      <c r="X32" s="1075"/>
      <c r="Y32" s="1075"/>
      <c r="Z32" s="1075"/>
      <c r="AA32" s="1075">
        <v>26</v>
      </c>
      <c r="AB32" s="1075"/>
      <c r="AC32" s="1075"/>
      <c r="AD32" s="1075"/>
      <c r="AE32" s="1076"/>
      <c r="AF32" s="1071">
        <v>108</v>
      </c>
      <c r="AG32" s="1072"/>
      <c r="AH32" s="1072"/>
      <c r="AI32" s="1072"/>
      <c r="AJ32" s="1073"/>
      <c r="AK32" s="1016">
        <v>134</v>
      </c>
      <c r="AL32" s="1007"/>
      <c r="AM32" s="1007"/>
      <c r="AN32" s="1007"/>
      <c r="AO32" s="1007"/>
      <c r="AP32" s="1007">
        <v>848</v>
      </c>
      <c r="AQ32" s="1007"/>
      <c r="AR32" s="1007"/>
      <c r="AS32" s="1007"/>
      <c r="AT32" s="1007"/>
      <c r="AU32" s="1007">
        <v>483</v>
      </c>
      <c r="AV32" s="1007"/>
      <c r="AW32" s="1007"/>
      <c r="AX32" s="1007"/>
      <c r="AY32" s="1007"/>
      <c r="AZ32" s="1077">
        <v>0</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394</v>
      </c>
      <c r="C33" s="1067"/>
      <c r="D33" s="1067"/>
      <c r="E33" s="1067"/>
      <c r="F33" s="1067"/>
      <c r="G33" s="1067"/>
      <c r="H33" s="1067"/>
      <c r="I33" s="1067"/>
      <c r="J33" s="1067"/>
      <c r="K33" s="1067"/>
      <c r="L33" s="1067"/>
      <c r="M33" s="1067"/>
      <c r="N33" s="1067"/>
      <c r="O33" s="1067"/>
      <c r="P33" s="1068"/>
      <c r="Q33" s="1074">
        <v>357</v>
      </c>
      <c r="R33" s="1075"/>
      <c r="S33" s="1075"/>
      <c r="T33" s="1075"/>
      <c r="U33" s="1075"/>
      <c r="V33" s="1075">
        <v>339</v>
      </c>
      <c r="W33" s="1075"/>
      <c r="X33" s="1075"/>
      <c r="Y33" s="1075"/>
      <c r="Z33" s="1075"/>
      <c r="AA33" s="1075">
        <v>18</v>
      </c>
      <c r="AB33" s="1075"/>
      <c r="AC33" s="1075"/>
      <c r="AD33" s="1075"/>
      <c r="AE33" s="1076"/>
      <c r="AF33" s="1071">
        <v>34</v>
      </c>
      <c r="AG33" s="1072"/>
      <c r="AH33" s="1072"/>
      <c r="AI33" s="1072"/>
      <c r="AJ33" s="1073"/>
      <c r="AK33" s="1016">
        <v>155</v>
      </c>
      <c r="AL33" s="1007"/>
      <c r="AM33" s="1007"/>
      <c r="AN33" s="1007"/>
      <c r="AO33" s="1007"/>
      <c r="AP33" s="1007">
        <v>1637</v>
      </c>
      <c r="AQ33" s="1007"/>
      <c r="AR33" s="1007"/>
      <c r="AS33" s="1007"/>
      <c r="AT33" s="1007"/>
      <c r="AU33" s="1007">
        <v>1637</v>
      </c>
      <c r="AV33" s="1007"/>
      <c r="AW33" s="1007"/>
      <c r="AX33" s="1007"/>
      <c r="AY33" s="1007"/>
      <c r="AZ33" s="1077">
        <v>0</v>
      </c>
      <c r="BA33" s="1077"/>
      <c r="BB33" s="1077"/>
      <c r="BC33" s="1077"/>
      <c r="BD33" s="1077"/>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395</v>
      </c>
      <c r="C34" s="1067"/>
      <c r="D34" s="1067"/>
      <c r="E34" s="1067"/>
      <c r="F34" s="1067"/>
      <c r="G34" s="1067"/>
      <c r="H34" s="1067"/>
      <c r="I34" s="1067"/>
      <c r="J34" s="1067"/>
      <c r="K34" s="1067"/>
      <c r="L34" s="1067"/>
      <c r="M34" s="1067"/>
      <c r="N34" s="1067"/>
      <c r="O34" s="1067"/>
      <c r="P34" s="1068"/>
      <c r="Q34" s="1074">
        <v>0</v>
      </c>
      <c r="R34" s="1075"/>
      <c r="S34" s="1075"/>
      <c r="T34" s="1075"/>
      <c r="U34" s="1075"/>
      <c r="V34" s="1075">
        <v>0</v>
      </c>
      <c r="W34" s="1075"/>
      <c r="X34" s="1075"/>
      <c r="Y34" s="1075"/>
      <c r="Z34" s="1075"/>
      <c r="AA34" s="1075">
        <v>0</v>
      </c>
      <c r="AB34" s="1075"/>
      <c r="AC34" s="1075"/>
      <c r="AD34" s="1075"/>
      <c r="AE34" s="1076"/>
      <c r="AF34" s="1071">
        <v>2</v>
      </c>
      <c r="AG34" s="1072"/>
      <c r="AH34" s="1072"/>
      <c r="AI34" s="1072"/>
      <c r="AJ34" s="1073"/>
      <c r="AK34" s="1016">
        <v>0</v>
      </c>
      <c r="AL34" s="1007"/>
      <c r="AM34" s="1007"/>
      <c r="AN34" s="1007"/>
      <c r="AO34" s="1007"/>
      <c r="AP34" s="1007">
        <v>0</v>
      </c>
      <c r="AQ34" s="1007"/>
      <c r="AR34" s="1007"/>
      <c r="AS34" s="1007"/>
      <c r="AT34" s="1007"/>
      <c r="AU34" s="1007">
        <v>0</v>
      </c>
      <c r="AV34" s="1007"/>
      <c r="AW34" s="1007"/>
      <c r="AX34" s="1007"/>
      <c r="AY34" s="1007"/>
      <c r="AZ34" s="1077">
        <v>0</v>
      </c>
      <c r="BA34" s="1077"/>
      <c r="BB34" s="1077"/>
      <c r="BC34" s="1077"/>
      <c r="BD34" s="1077"/>
      <c r="BE34" s="1008" t="s">
        <v>396</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397</v>
      </c>
      <c r="C35" s="1067"/>
      <c r="D35" s="1067"/>
      <c r="E35" s="1067"/>
      <c r="F35" s="1067"/>
      <c r="G35" s="1067"/>
      <c r="H35" s="1067"/>
      <c r="I35" s="1067"/>
      <c r="J35" s="1067"/>
      <c r="K35" s="1067"/>
      <c r="L35" s="1067"/>
      <c r="M35" s="1067"/>
      <c r="N35" s="1067"/>
      <c r="O35" s="1067"/>
      <c r="P35" s="1068"/>
      <c r="Q35" s="1074">
        <v>6</v>
      </c>
      <c r="R35" s="1075"/>
      <c r="S35" s="1075"/>
      <c r="T35" s="1075"/>
      <c r="U35" s="1075"/>
      <c r="V35" s="1075">
        <v>1</v>
      </c>
      <c r="W35" s="1075"/>
      <c r="X35" s="1075"/>
      <c r="Y35" s="1075"/>
      <c r="Z35" s="1075"/>
      <c r="AA35" s="1075">
        <v>5</v>
      </c>
      <c r="AB35" s="1075"/>
      <c r="AC35" s="1075"/>
      <c r="AD35" s="1075"/>
      <c r="AE35" s="1076"/>
      <c r="AF35" s="1071">
        <v>5</v>
      </c>
      <c r="AG35" s="1072"/>
      <c r="AH35" s="1072"/>
      <c r="AI35" s="1072"/>
      <c r="AJ35" s="1073"/>
      <c r="AK35" s="1016">
        <v>0</v>
      </c>
      <c r="AL35" s="1007"/>
      <c r="AM35" s="1007"/>
      <c r="AN35" s="1007"/>
      <c r="AO35" s="1007"/>
      <c r="AP35" s="1007">
        <v>0</v>
      </c>
      <c r="AQ35" s="1007"/>
      <c r="AR35" s="1007"/>
      <c r="AS35" s="1007"/>
      <c r="AT35" s="1007"/>
      <c r="AU35" s="1007">
        <v>0</v>
      </c>
      <c r="AV35" s="1007"/>
      <c r="AW35" s="1007"/>
      <c r="AX35" s="1007"/>
      <c r="AY35" s="1007"/>
      <c r="AZ35" s="1077">
        <v>0</v>
      </c>
      <c r="BA35" s="1077"/>
      <c r="BB35" s="1077"/>
      <c r="BC35" s="1077"/>
      <c r="BD35" s="1077"/>
      <c r="BE35" s="1008" t="s">
        <v>396</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398</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376</v>
      </c>
      <c r="B63" s="973" t="s">
        <v>399</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199</v>
      </c>
      <c r="AG63" s="995"/>
      <c r="AH63" s="995"/>
      <c r="AI63" s="995"/>
      <c r="AJ63" s="1058"/>
      <c r="AK63" s="1059"/>
      <c r="AL63" s="999"/>
      <c r="AM63" s="999"/>
      <c r="AN63" s="999"/>
      <c r="AO63" s="999"/>
      <c r="AP63" s="995"/>
      <c r="AQ63" s="995"/>
      <c r="AR63" s="995"/>
      <c r="AS63" s="995"/>
      <c r="AT63" s="995"/>
      <c r="AU63" s="995"/>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401</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402</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554</v>
      </c>
      <c r="C68" s="1022"/>
      <c r="D68" s="1022"/>
      <c r="E68" s="1022"/>
      <c r="F68" s="1022"/>
      <c r="G68" s="1022"/>
      <c r="H68" s="1022"/>
      <c r="I68" s="1022"/>
      <c r="J68" s="1022"/>
      <c r="K68" s="1022"/>
      <c r="L68" s="1022"/>
      <c r="M68" s="1022"/>
      <c r="N68" s="1022"/>
      <c r="O68" s="1022"/>
      <c r="P68" s="1023"/>
      <c r="Q68" s="1024">
        <v>2562</v>
      </c>
      <c r="R68" s="1018"/>
      <c r="S68" s="1018"/>
      <c r="T68" s="1018"/>
      <c r="U68" s="1018"/>
      <c r="V68" s="1018">
        <v>2450</v>
      </c>
      <c r="W68" s="1018"/>
      <c r="X68" s="1018"/>
      <c r="Y68" s="1018"/>
      <c r="Z68" s="1018"/>
      <c r="AA68" s="1018">
        <v>112</v>
      </c>
      <c r="AB68" s="1018"/>
      <c r="AC68" s="1018"/>
      <c r="AD68" s="1018"/>
      <c r="AE68" s="1018"/>
      <c r="AF68" s="1018">
        <v>102</v>
      </c>
      <c r="AG68" s="1018"/>
      <c r="AH68" s="1018"/>
      <c r="AI68" s="1018"/>
      <c r="AJ68" s="1018"/>
      <c r="AK68" s="1018">
        <v>36</v>
      </c>
      <c r="AL68" s="1018"/>
      <c r="AM68" s="1018"/>
      <c r="AN68" s="1018"/>
      <c r="AO68" s="1018"/>
      <c r="AP68" s="1018">
        <v>3262</v>
      </c>
      <c r="AQ68" s="1018"/>
      <c r="AR68" s="1018"/>
      <c r="AS68" s="1018"/>
      <c r="AT68" s="1018"/>
      <c r="AU68" s="1018">
        <v>0</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555</v>
      </c>
      <c r="C69" s="1011"/>
      <c r="D69" s="1011"/>
      <c r="E69" s="1011"/>
      <c r="F69" s="1011"/>
      <c r="G69" s="1011"/>
      <c r="H69" s="1011"/>
      <c r="I69" s="1011"/>
      <c r="J69" s="1011"/>
      <c r="K69" s="1011"/>
      <c r="L69" s="1011"/>
      <c r="M69" s="1011"/>
      <c r="N69" s="1011"/>
      <c r="O69" s="1011"/>
      <c r="P69" s="1012"/>
      <c r="Q69" s="1013">
        <v>107</v>
      </c>
      <c r="R69" s="1007"/>
      <c r="S69" s="1007"/>
      <c r="T69" s="1007"/>
      <c r="U69" s="1007"/>
      <c r="V69" s="1007">
        <v>97</v>
      </c>
      <c r="W69" s="1007"/>
      <c r="X69" s="1007"/>
      <c r="Y69" s="1007"/>
      <c r="Z69" s="1007"/>
      <c r="AA69" s="1007">
        <v>10</v>
      </c>
      <c r="AB69" s="1007"/>
      <c r="AC69" s="1007"/>
      <c r="AD69" s="1007"/>
      <c r="AE69" s="1007"/>
      <c r="AF69" s="1007">
        <v>10</v>
      </c>
      <c r="AG69" s="1007"/>
      <c r="AH69" s="1007"/>
      <c r="AI69" s="1007"/>
      <c r="AJ69" s="1007"/>
      <c r="AK69" s="1007">
        <v>6</v>
      </c>
      <c r="AL69" s="1007"/>
      <c r="AM69" s="1007"/>
      <c r="AN69" s="1007"/>
      <c r="AO69" s="1007"/>
      <c r="AP69" s="1007">
        <v>0</v>
      </c>
      <c r="AQ69" s="1007"/>
      <c r="AR69" s="1007"/>
      <c r="AS69" s="1007"/>
      <c r="AT69" s="1007"/>
      <c r="AU69" s="1007">
        <v>0</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556</v>
      </c>
      <c r="C70" s="1011"/>
      <c r="D70" s="1011"/>
      <c r="E70" s="1011"/>
      <c r="F70" s="1011"/>
      <c r="G70" s="1011"/>
      <c r="H70" s="1011"/>
      <c r="I70" s="1011"/>
      <c r="J70" s="1011"/>
      <c r="K70" s="1011"/>
      <c r="L70" s="1011"/>
      <c r="M70" s="1011"/>
      <c r="N70" s="1011"/>
      <c r="O70" s="1011"/>
      <c r="P70" s="1012"/>
      <c r="Q70" s="1013">
        <v>7299</v>
      </c>
      <c r="R70" s="1007"/>
      <c r="S70" s="1007"/>
      <c r="T70" s="1007"/>
      <c r="U70" s="1007"/>
      <c r="V70" s="1007">
        <v>4954</v>
      </c>
      <c r="W70" s="1007"/>
      <c r="X70" s="1007"/>
      <c r="Y70" s="1007"/>
      <c r="Z70" s="1007"/>
      <c r="AA70" s="1007">
        <v>2345</v>
      </c>
      <c r="AB70" s="1007"/>
      <c r="AC70" s="1007"/>
      <c r="AD70" s="1007"/>
      <c r="AE70" s="1007"/>
      <c r="AF70" s="1007">
        <v>0</v>
      </c>
      <c r="AG70" s="1007"/>
      <c r="AH70" s="1007"/>
      <c r="AI70" s="1007"/>
      <c r="AJ70" s="1007"/>
      <c r="AK70" s="1007">
        <v>14</v>
      </c>
      <c r="AL70" s="1007"/>
      <c r="AM70" s="1007"/>
      <c r="AN70" s="1007"/>
      <c r="AO70" s="1007"/>
      <c r="AP70" s="1007">
        <v>0</v>
      </c>
      <c r="AQ70" s="1007"/>
      <c r="AR70" s="1007"/>
      <c r="AS70" s="1007"/>
      <c r="AT70" s="1007"/>
      <c r="AU70" s="1007">
        <v>0</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557</v>
      </c>
      <c r="C71" s="1011"/>
      <c r="D71" s="1011"/>
      <c r="E71" s="1011"/>
      <c r="F71" s="1011"/>
      <c r="G71" s="1011"/>
      <c r="H71" s="1011"/>
      <c r="I71" s="1011"/>
      <c r="J71" s="1011"/>
      <c r="K71" s="1011"/>
      <c r="L71" s="1011"/>
      <c r="M71" s="1011"/>
      <c r="N71" s="1011"/>
      <c r="O71" s="1011"/>
      <c r="P71" s="1012"/>
      <c r="Q71" s="1013">
        <v>1438</v>
      </c>
      <c r="R71" s="1007"/>
      <c r="S71" s="1007"/>
      <c r="T71" s="1007"/>
      <c r="U71" s="1007"/>
      <c r="V71" s="1007">
        <v>1437</v>
      </c>
      <c r="W71" s="1007"/>
      <c r="X71" s="1007"/>
      <c r="Y71" s="1007"/>
      <c r="Z71" s="1007"/>
      <c r="AA71" s="1007">
        <v>1</v>
      </c>
      <c r="AB71" s="1007"/>
      <c r="AC71" s="1007"/>
      <c r="AD71" s="1007"/>
      <c r="AE71" s="1007"/>
      <c r="AF71" s="1007">
        <v>0</v>
      </c>
      <c r="AG71" s="1007"/>
      <c r="AH71" s="1007"/>
      <c r="AI71" s="1007"/>
      <c r="AJ71" s="1007"/>
      <c r="AK71" s="1007">
        <v>0</v>
      </c>
      <c r="AL71" s="1007"/>
      <c r="AM71" s="1007"/>
      <c r="AN71" s="1007"/>
      <c r="AO71" s="1007"/>
      <c r="AP71" s="1007">
        <v>0</v>
      </c>
      <c r="AQ71" s="1007"/>
      <c r="AR71" s="1007"/>
      <c r="AS71" s="1007"/>
      <c r="AT71" s="1007"/>
      <c r="AU71" s="1007">
        <v>0</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558</v>
      </c>
      <c r="C72" s="1011"/>
      <c r="D72" s="1011"/>
      <c r="E72" s="1011"/>
      <c r="F72" s="1011"/>
      <c r="G72" s="1011"/>
      <c r="H72" s="1011"/>
      <c r="I72" s="1011"/>
      <c r="J72" s="1011"/>
      <c r="K72" s="1011"/>
      <c r="L72" s="1011"/>
      <c r="M72" s="1011"/>
      <c r="N72" s="1011"/>
      <c r="O72" s="1011"/>
      <c r="P72" s="1012"/>
      <c r="Q72" s="1013">
        <v>1</v>
      </c>
      <c r="R72" s="1007"/>
      <c r="S72" s="1007"/>
      <c r="T72" s="1007"/>
      <c r="U72" s="1007"/>
      <c r="V72" s="1007">
        <v>0</v>
      </c>
      <c r="W72" s="1007"/>
      <c r="X72" s="1007"/>
      <c r="Y72" s="1007"/>
      <c r="Z72" s="1007"/>
      <c r="AA72" s="1007">
        <v>1</v>
      </c>
      <c r="AB72" s="1007"/>
      <c r="AC72" s="1007"/>
      <c r="AD72" s="1007"/>
      <c r="AE72" s="1007"/>
      <c r="AF72" s="1007">
        <v>0</v>
      </c>
      <c r="AG72" s="1007"/>
      <c r="AH72" s="1007"/>
      <c r="AI72" s="1007"/>
      <c r="AJ72" s="1007"/>
      <c r="AK72" s="1007">
        <v>0</v>
      </c>
      <c r="AL72" s="1007"/>
      <c r="AM72" s="1007"/>
      <c r="AN72" s="1007"/>
      <c r="AO72" s="1007"/>
      <c r="AP72" s="1007">
        <v>0</v>
      </c>
      <c r="AQ72" s="1007"/>
      <c r="AR72" s="1007"/>
      <c r="AS72" s="1007"/>
      <c r="AT72" s="1007"/>
      <c r="AU72" s="1007">
        <v>0</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559</v>
      </c>
      <c r="C73" s="1011"/>
      <c r="D73" s="1011"/>
      <c r="E73" s="1011"/>
      <c r="F73" s="1011"/>
      <c r="G73" s="1011"/>
      <c r="H73" s="1011"/>
      <c r="I73" s="1011"/>
      <c r="J73" s="1011"/>
      <c r="K73" s="1011"/>
      <c r="L73" s="1011"/>
      <c r="M73" s="1011"/>
      <c r="N73" s="1011"/>
      <c r="O73" s="1011"/>
      <c r="P73" s="1012"/>
      <c r="Q73" s="1013">
        <v>49</v>
      </c>
      <c r="R73" s="1007"/>
      <c r="S73" s="1007"/>
      <c r="T73" s="1007"/>
      <c r="U73" s="1007"/>
      <c r="V73" s="1007">
        <v>27</v>
      </c>
      <c r="W73" s="1007"/>
      <c r="X73" s="1007"/>
      <c r="Y73" s="1007"/>
      <c r="Z73" s="1007"/>
      <c r="AA73" s="1007">
        <v>22</v>
      </c>
      <c r="AB73" s="1007"/>
      <c r="AC73" s="1007"/>
      <c r="AD73" s="1007"/>
      <c r="AE73" s="1007"/>
      <c r="AF73" s="1007">
        <v>0</v>
      </c>
      <c r="AG73" s="1007"/>
      <c r="AH73" s="1007"/>
      <c r="AI73" s="1007"/>
      <c r="AJ73" s="1007"/>
      <c r="AK73" s="1007">
        <v>0</v>
      </c>
      <c r="AL73" s="1007"/>
      <c r="AM73" s="1007"/>
      <c r="AN73" s="1007"/>
      <c r="AO73" s="1007"/>
      <c r="AP73" s="1007">
        <v>0</v>
      </c>
      <c r="AQ73" s="1007"/>
      <c r="AR73" s="1007"/>
      <c r="AS73" s="1007"/>
      <c r="AT73" s="1007"/>
      <c r="AU73" s="1007">
        <v>0</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560</v>
      </c>
      <c r="C74" s="1011"/>
      <c r="D74" s="1011"/>
      <c r="E74" s="1011"/>
      <c r="F74" s="1011"/>
      <c r="G74" s="1011"/>
      <c r="H74" s="1011"/>
      <c r="I74" s="1011"/>
      <c r="J74" s="1011"/>
      <c r="K74" s="1011"/>
      <c r="L74" s="1011"/>
      <c r="M74" s="1011"/>
      <c r="N74" s="1011"/>
      <c r="O74" s="1011"/>
      <c r="P74" s="1012"/>
      <c r="Q74" s="1013">
        <v>67</v>
      </c>
      <c r="R74" s="1007"/>
      <c r="S74" s="1007"/>
      <c r="T74" s="1007"/>
      <c r="U74" s="1007"/>
      <c r="V74" s="1007">
        <v>66</v>
      </c>
      <c r="W74" s="1007"/>
      <c r="X74" s="1007"/>
      <c r="Y74" s="1007"/>
      <c r="Z74" s="1007"/>
      <c r="AA74" s="1007">
        <v>1</v>
      </c>
      <c r="AB74" s="1007"/>
      <c r="AC74" s="1007"/>
      <c r="AD74" s="1007"/>
      <c r="AE74" s="1007"/>
      <c r="AF74" s="1007">
        <v>0</v>
      </c>
      <c r="AG74" s="1007"/>
      <c r="AH74" s="1007"/>
      <c r="AI74" s="1007"/>
      <c r="AJ74" s="1007"/>
      <c r="AK74" s="1007">
        <v>0</v>
      </c>
      <c r="AL74" s="1007"/>
      <c r="AM74" s="1007"/>
      <c r="AN74" s="1007"/>
      <c r="AO74" s="1007"/>
      <c r="AP74" s="1007">
        <v>0</v>
      </c>
      <c r="AQ74" s="1007"/>
      <c r="AR74" s="1007"/>
      <c r="AS74" s="1007"/>
      <c r="AT74" s="1007"/>
      <c r="AU74" s="1007">
        <v>0</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561</v>
      </c>
      <c r="C75" s="1011"/>
      <c r="D75" s="1011"/>
      <c r="E75" s="1011"/>
      <c r="F75" s="1011"/>
      <c r="G75" s="1011"/>
      <c r="H75" s="1011"/>
      <c r="I75" s="1011"/>
      <c r="J75" s="1011"/>
      <c r="K75" s="1011"/>
      <c r="L75" s="1011"/>
      <c r="M75" s="1011"/>
      <c r="N75" s="1011"/>
      <c r="O75" s="1011"/>
      <c r="P75" s="1012"/>
      <c r="Q75" s="1014">
        <v>1280</v>
      </c>
      <c r="R75" s="1015"/>
      <c r="S75" s="1015"/>
      <c r="T75" s="1015"/>
      <c r="U75" s="1016"/>
      <c r="V75" s="1017">
        <v>1222</v>
      </c>
      <c r="W75" s="1015"/>
      <c r="X75" s="1015"/>
      <c r="Y75" s="1015"/>
      <c r="Z75" s="1016"/>
      <c r="AA75" s="1017">
        <v>58</v>
      </c>
      <c r="AB75" s="1015"/>
      <c r="AC75" s="1015"/>
      <c r="AD75" s="1015"/>
      <c r="AE75" s="1016"/>
      <c r="AF75" s="1017">
        <v>58</v>
      </c>
      <c r="AG75" s="1015"/>
      <c r="AH75" s="1015"/>
      <c r="AI75" s="1015"/>
      <c r="AJ75" s="1016"/>
      <c r="AK75" s="1017">
        <v>0</v>
      </c>
      <c r="AL75" s="1015"/>
      <c r="AM75" s="1015"/>
      <c r="AN75" s="1015"/>
      <c r="AO75" s="1016"/>
      <c r="AP75" s="1017">
        <v>0</v>
      </c>
      <c r="AQ75" s="1015"/>
      <c r="AR75" s="1015"/>
      <c r="AS75" s="1015"/>
      <c r="AT75" s="1016"/>
      <c r="AU75" s="1017">
        <v>0</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562</v>
      </c>
      <c r="C76" s="1011"/>
      <c r="D76" s="1011"/>
      <c r="E76" s="1011"/>
      <c r="F76" s="1011"/>
      <c r="G76" s="1011"/>
      <c r="H76" s="1011"/>
      <c r="I76" s="1011"/>
      <c r="J76" s="1011"/>
      <c r="K76" s="1011"/>
      <c r="L76" s="1011"/>
      <c r="M76" s="1011"/>
      <c r="N76" s="1011"/>
      <c r="O76" s="1011"/>
      <c r="P76" s="1012"/>
      <c r="Q76" s="1014">
        <v>261159</v>
      </c>
      <c r="R76" s="1015"/>
      <c r="S76" s="1015"/>
      <c r="T76" s="1015"/>
      <c r="U76" s="1016"/>
      <c r="V76" s="1017">
        <v>254522</v>
      </c>
      <c r="W76" s="1015"/>
      <c r="X76" s="1015"/>
      <c r="Y76" s="1015"/>
      <c r="Z76" s="1016"/>
      <c r="AA76" s="1017">
        <v>6637</v>
      </c>
      <c r="AB76" s="1015"/>
      <c r="AC76" s="1015"/>
      <c r="AD76" s="1015"/>
      <c r="AE76" s="1016"/>
      <c r="AF76" s="1017">
        <v>6336</v>
      </c>
      <c r="AG76" s="1015"/>
      <c r="AH76" s="1015"/>
      <c r="AI76" s="1015"/>
      <c r="AJ76" s="1016"/>
      <c r="AK76" s="1017">
        <v>983</v>
      </c>
      <c r="AL76" s="1015"/>
      <c r="AM76" s="1015"/>
      <c r="AN76" s="1015"/>
      <c r="AO76" s="1016"/>
      <c r="AP76" s="1017">
        <v>0</v>
      </c>
      <c r="AQ76" s="1015"/>
      <c r="AR76" s="1015"/>
      <c r="AS76" s="1015"/>
      <c r="AT76" s="1016"/>
      <c r="AU76" s="1017">
        <v>0</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376</v>
      </c>
      <c r="B88" s="973" t="s">
        <v>403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c r="AG88" s="995"/>
      <c r="AH88" s="995"/>
      <c r="AI88" s="995"/>
      <c r="AJ88" s="995"/>
      <c r="AK88" s="999"/>
      <c r="AL88" s="999"/>
      <c r="AM88" s="999"/>
      <c r="AN88" s="999"/>
      <c r="AO88" s="999"/>
      <c r="AP88" s="995"/>
      <c r="AQ88" s="995"/>
      <c r="AR88" s="995"/>
      <c r="AS88" s="995"/>
      <c r="AT88" s="995"/>
      <c r="AU88" s="995"/>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404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410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412</v>
      </c>
      <c r="AB109" s="932"/>
      <c r="AC109" s="932"/>
      <c r="AD109" s="932"/>
      <c r="AE109" s="933"/>
      <c r="AF109" s="934" t="s">
        <v>413</v>
      </c>
      <c r="AG109" s="932"/>
      <c r="AH109" s="932"/>
      <c r="AI109" s="932"/>
      <c r="AJ109" s="933"/>
      <c r="AK109" s="934" t="s">
        <v>295</v>
      </c>
      <c r="AL109" s="932"/>
      <c r="AM109" s="932"/>
      <c r="AN109" s="932"/>
      <c r="AO109" s="933"/>
      <c r="AP109" s="934" t="s">
        <v>414</v>
      </c>
      <c r="AQ109" s="932"/>
      <c r="AR109" s="932"/>
      <c r="AS109" s="932"/>
      <c r="AT109" s="965"/>
      <c r="AU109" s="931" t="s">
        <v>411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412</v>
      </c>
      <c r="BR109" s="932"/>
      <c r="BS109" s="932"/>
      <c r="BT109" s="932"/>
      <c r="BU109" s="933"/>
      <c r="BV109" s="934" t="s">
        <v>413</v>
      </c>
      <c r="BW109" s="932"/>
      <c r="BX109" s="932"/>
      <c r="BY109" s="932"/>
      <c r="BZ109" s="933"/>
      <c r="CA109" s="934" t="s">
        <v>295</v>
      </c>
      <c r="CB109" s="932"/>
      <c r="CC109" s="932"/>
      <c r="CD109" s="932"/>
      <c r="CE109" s="933"/>
      <c r="CF109" s="972" t="s">
        <v>414</v>
      </c>
      <c r="CG109" s="972"/>
      <c r="CH109" s="972"/>
      <c r="CI109" s="972"/>
      <c r="CJ109" s="972"/>
      <c r="CK109" s="934" t="s">
        <v>415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412</v>
      </c>
      <c r="DH109" s="932"/>
      <c r="DI109" s="932"/>
      <c r="DJ109" s="932"/>
      <c r="DK109" s="933"/>
      <c r="DL109" s="934" t="s">
        <v>413</v>
      </c>
      <c r="DM109" s="932"/>
      <c r="DN109" s="932"/>
      <c r="DO109" s="932"/>
      <c r="DP109" s="933"/>
      <c r="DQ109" s="934" t="s">
        <v>295</v>
      </c>
      <c r="DR109" s="932"/>
      <c r="DS109" s="932"/>
      <c r="DT109" s="932"/>
      <c r="DU109" s="933"/>
      <c r="DV109" s="934" t="s">
        <v>414</v>
      </c>
      <c r="DW109" s="932"/>
      <c r="DX109" s="932"/>
      <c r="DY109" s="932"/>
      <c r="DZ109" s="965"/>
    </row>
    <row r="110" spans="1:131" s="230" customFormat="1" ht="26.25" customHeight="1" x14ac:dyDescent="0.15">
      <c r="A110" s="843" t="s">
        <v>416</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845623</v>
      </c>
      <c r="AB110" s="925"/>
      <c r="AC110" s="925"/>
      <c r="AD110" s="925"/>
      <c r="AE110" s="926"/>
      <c r="AF110" s="927">
        <v>858423</v>
      </c>
      <c r="AG110" s="925"/>
      <c r="AH110" s="925"/>
      <c r="AI110" s="925"/>
      <c r="AJ110" s="926"/>
      <c r="AK110" s="927">
        <v>821260</v>
      </c>
      <c r="AL110" s="925"/>
      <c r="AM110" s="925"/>
      <c r="AN110" s="925"/>
      <c r="AO110" s="926"/>
      <c r="AP110" s="928">
        <v>26.3</v>
      </c>
      <c r="AQ110" s="929"/>
      <c r="AR110" s="929"/>
      <c r="AS110" s="929"/>
      <c r="AT110" s="930"/>
      <c r="AU110" s="966" t="s">
        <v>69</v>
      </c>
      <c r="AV110" s="967"/>
      <c r="AW110" s="967"/>
      <c r="AX110" s="967"/>
      <c r="AY110" s="967"/>
      <c r="AZ110" s="896" t="s">
        <v>417</v>
      </c>
      <c r="BA110" s="844"/>
      <c r="BB110" s="844"/>
      <c r="BC110" s="844"/>
      <c r="BD110" s="844"/>
      <c r="BE110" s="844"/>
      <c r="BF110" s="844"/>
      <c r="BG110" s="844"/>
      <c r="BH110" s="844"/>
      <c r="BI110" s="844"/>
      <c r="BJ110" s="844"/>
      <c r="BK110" s="844"/>
      <c r="BL110" s="844"/>
      <c r="BM110" s="844"/>
      <c r="BN110" s="844"/>
      <c r="BO110" s="844"/>
      <c r="BP110" s="845"/>
      <c r="BQ110" s="897">
        <v>7238581</v>
      </c>
      <c r="BR110" s="878"/>
      <c r="BS110" s="878"/>
      <c r="BT110" s="878"/>
      <c r="BU110" s="878"/>
      <c r="BV110" s="878">
        <v>6827150</v>
      </c>
      <c r="BW110" s="878"/>
      <c r="BX110" s="878"/>
      <c r="BY110" s="878"/>
      <c r="BZ110" s="878"/>
      <c r="CA110" s="878">
        <v>6525110</v>
      </c>
      <c r="CB110" s="878"/>
      <c r="CC110" s="878"/>
      <c r="CD110" s="878"/>
      <c r="CE110" s="878"/>
      <c r="CF110" s="902">
        <v>208.7</v>
      </c>
      <c r="CG110" s="903"/>
      <c r="CH110" s="903"/>
      <c r="CI110" s="903"/>
      <c r="CJ110" s="903"/>
      <c r="CK110" s="962" t="s">
        <v>418</v>
      </c>
      <c r="CL110" s="855"/>
      <c r="CM110" s="896" t="s">
        <v>419</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420</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421</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422</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423</v>
      </c>
      <c r="B112" s="949"/>
      <c r="C112" s="788" t="s">
        <v>424</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425</v>
      </c>
      <c r="BA112" s="788"/>
      <c r="BB112" s="788"/>
      <c r="BC112" s="788"/>
      <c r="BD112" s="788"/>
      <c r="BE112" s="788"/>
      <c r="BF112" s="788"/>
      <c r="BG112" s="788"/>
      <c r="BH112" s="788"/>
      <c r="BI112" s="788"/>
      <c r="BJ112" s="788"/>
      <c r="BK112" s="788"/>
      <c r="BL112" s="788"/>
      <c r="BM112" s="788"/>
      <c r="BN112" s="788"/>
      <c r="BO112" s="788"/>
      <c r="BP112" s="789"/>
      <c r="BQ112" s="852">
        <v>2042561</v>
      </c>
      <c r="BR112" s="853"/>
      <c r="BS112" s="853"/>
      <c r="BT112" s="853"/>
      <c r="BU112" s="853"/>
      <c r="BV112" s="853">
        <v>2186077</v>
      </c>
      <c r="BW112" s="853"/>
      <c r="BX112" s="853"/>
      <c r="BY112" s="853"/>
      <c r="BZ112" s="853"/>
      <c r="CA112" s="853">
        <v>2207664</v>
      </c>
      <c r="CB112" s="853"/>
      <c r="CC112" s="853"/>
      <c r="CD112" s="853"/>
      <c r="CE112" s="853"/>
      <c r="CF112" s="911">
        <v>70.599999999999994</v>
      </c>
      <c r="CG112" s="912"/>
      <c r="CH112" s="912"/>
      <c r="CI112" s="912"/>
      <c r="CJ112" s="912"/>
      <c r="CK112" s="963"/>
      <c r="CL112" s="857"/>
      <c r="CM112" s="851" t="s">
        <v>426</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427</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197141</v>
      </c>
      <c r="AB113" s="955"/>
      <c r="AC113" s="955"/>
      <c r="AD113" s="955"/>
      <c r="AE113" s="956"/>
      <c r="AF113" s="957">
        <v>205528</v>
      </c>
      <c r="AG113" s="955"/>
      <c r="AH113" s="955"/>
      <c r="AI113" s="955"/>
      <c r="AJ113" s="956"/>
      <c r="AK113" s="957">
        <v>218637</v>
      </c>
      <c r="AL113" s="955"/>
      <c r="AM113" s="955"/>
      <c r="AN113" s="955"/>
      <c r="AO113" s="956"/>
      <c r="AP113" s="958">
        <v>7</v>
      </c>
      <c r="AQ113" s="959"/>
      <c r="AR113" s="959"/>
      <c r="AS113" s="959"/>
      <c r="AT113" s="960"/>
      <c r="AU113" s="968"/>
      <c r="AV113" s="969"/>
      <c r="AW113" s="969"/>
      <c r="AX113" s="969"/>
      <c r="AY113" s="969"/>
      <c r="AZ113" s="851" t="s">
        <v>428</v>
      </c>
      <c r="BA113" s="788"/>
      <c r="BB113" s="788"/>
      <c r="BC113" s="788"/>
      <c r="BD113" s="788"/>
      <c r="BE113" s="788"/>
      <c r="BF113" s="788"/>
      <c r="BG113" s="788"/>
      <c r="BH113" s="788"/>
      <c r="BI113" s="788"/>
      <c r="BJ113" s="788"/>
      <c r="BK113" s="788"/>
      <c r="BL113" s="788"/>
      <c r="BM113" s="788"/>
      <c r="BN113" s="788"/>
      <c r="BO113" s="788"/>
      <c r="BP113" s="789"/>
      <c r="BQ113" s="852">
        <v>286443</v>
      </c>
      <c r="BR113" s="853"/>
      <c r="BS113" s="853"/>
      <c r="BT113" s="853"/>
      <c r="BU113" s="853"/>
      <c r="BV113" s="853">
        <v>284105</v>
      </c>
      <c r="BW113" s="853"/>
      <c r="BX113" s="853"/>
      <c r="BY113" s="853"/>
      <c r="BZ113" s="853"/>
      <c r="CA113" s="853">
        <v>267510</v>
      </c>
      <c r="CB113" s="853"/>
      <c r="CC113" s="853"/>
      <c r="CD113" s="853"/>
      <c r="CE113" s="853"/>
      <c r="CF113" s="911">
        <v>8.6</v>
      </c>
      <c r="CG113" s="912"/>
      <c r="CH113" s="912"/>
      <c r="CI113" s="912"/>
      <c r="CJ113" s="912"/>
      <c r="CK113" s="963"/>
      <c r="CL113" s="857"/>
      <c r="CM113" s="851" t="s">
        <v>429</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430</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18970</v>
      </c>
      <c r="AB114" s="816"/>
      <c r="AC114" s="816"/>
      <c r="AD114" s="816"/>
      <c r="AE114" s="817"/>
      <c r="AF114" s="818">
        <v>25652</v>
      </c>
      <c r="AG114" s="816"/>
      <c r="AH114" s="816"/>
      <c r="AI114" s="816"/>
      <c r="AJ114" s="817"/>
      <c r="AK114" s="818">
        <v>25017</v>
      </c>
      <c r="AL114" s="816"/>
      <c r="AM114" s="816"/>
      <c r="AN114" s="816"/>
      <c r="AO114" s="817"/>
      <c r="AP114" s="860">
        <v>0.8</v>
      </c>
      <c r="AQ114" s="861"/>
      <c r="AR114" s="861"/>
      <c r="AS114" s="861"/>
      <c r="AT114" s="862"/>
      <c r="AU114" s="968"/>
      <c r="AV114" s="969"/>
      <c r="AW114" s="969"/>
      <c r="AX114" s="969"/>
      <c r="AY114" s="969"/>
      <c r="AZ114" s="851" t="s">
        <v>431</v>
      </c>
      <c r="BA114" s="788"/>
      <c r="BB114" s="788"/>
      <c r="BC114" s="788"/>
      <c r="BD114" s="788"/>
      <c r="BE114" s="788"/>
      <c r="BF114" s="788"/>
      <c r="BG114" s="788"/>
      <c r="BH114" s="788"/>
      <c r="BI114" s="788"/>
      <c r="BJ114" s="788"/>
      <c r="BK114" s="788"/>
      <c r="BL114" s="788"/>
      <c r="BM114" s="788"/>
      <c r="BN114" s="788"/>
      <c r="BO114" s="788"/>
      <c r="BP114" s="789"/>
      <c r="BQ114" s="852">
        <v>790610</v>
      </c>
      <c r="BR114" s="853"/>
      <c r="BS114" s="853"/>
      <c r="BT114" s="853"/>
      <c r="BU114" s="853"/>
      <c r="BV114" s="853">
        <v>811934</v>
      </c>
      <c r="BW114" s="853"/>
      <c r="BX114" s="853"/>
      <c r="BY114" s="853"/>
      <c r="BZ114" s="853"/>
      <c r="CA114" s="853">
        <v>846255</v>
      </c>
      <c r="CB114" s="853"/>
      <c r="CC114" s="853"/>
      <c r="CD114" s="853"/>
      <c r="CE114" s="853"/>
      <c r="CF114" s="911">
        <v>27.1</v>
      </c>
      <c r="CG114" s="912"/>
      <c r="CH114" s="912"/>
      <c r="CI114" s="912"/>
      <c r="CJ114" s="912"/>
      <c r="CK114" s="963"/>
      <c r="CL114" s="857"/>
      <c r="CM114" s="851" t="s">
        <v>432</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433</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7</v>
      </c>
      <c r="AB115" s="955"/>
      <c r="AC115" s="955"/>
      <c r="AD115" s="955"/>
      <c r="AE115" s="956"/>
      <c r="AF115" s="957">
        <v>5</v>
      </c>
      <c r="AG115" s="955"/>
      <c r="AH115" s="955"/>
      <c r="AI115" s="955"/>
      <c r="AJ115" s="956"/>
      <c r="AK115" s="957">
        <v>2</v>
      </c>
      <c r="AL115" s="955"/>
      <c r="AM115" s="955"/>
      <c r="AN115" s="955"/>
      <c r="AO115" s="956"/>
      <c r="AP115" s="958">
        <v>0</v>
      </c>
      <c r="AQ115" s="959"/>
      <c r="AR115" s="959"/>
      <c r="AS115" s="959"/>
      <c r="AT115" s="960"/>
      <c r="AU115" s="968"/>
      <c r="AV115" s="969"/>
      <c r="AW115" s="969"/>
      <c r="AX115" s="969"/>
      <c r="AY115" s="969"/>
      <c r="AZ115" s="851" t="s">
        <v>434</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435</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436</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65</v>
      </c>
      <c r="AB116" s="816"/>
      <c r="AC116" s="816"/>
      <c r="AD116" s="816"/>
      <c r="AE116" s="817"/>
      <c r="AF116" s="818">
        <v>205</v>
      </c>
      <c r="AG116" s="816"/>
      <c r="AH116" s="816"/>
      <c r="AI116" s="816"/>
      <c r="AJ116" s="817"/>
      <c r="AK116" s="818">
        <v>312</v>
      </c>
      <c r="AL116" s="816"/>
      <c r="AM116" s="816"/>
      <c r="AN116" s="816"/>
      <c r="AO116" s="817"/>
      <c r="AP116" s="860">
        <v>0</v>
      </c>
      <c r="AQ116" s="861"/>
      <c r="AR116" s="861"/>
      <c r="AS116" s="861"/>
      <c r="AT116" s="862"/>
      <c r="AU116" s="968"/>
      <c r="AV116" s="969"/>
      <c r="AW116" s="969"/>
      <c r="AX116" s="969"/>
      <c r="AY116" s="969"/>
      <c r="AZ116" s="945" t="s">
        <v>437</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438</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439</v>
      </c>
      <c r="Z117" s="933"/>
      <c r="AA117" s="938">
        <v>1061806</v>
      </c>
      <c r="AB117" s="939"/>
      <c r="AC117" s="939"/>
      <c r="AD117" s="939"/>
      <c r="AE117" s="940"/>
      <c r="AF117" s="941">
        <v>1089813</v>
      </c>
      <c r="AG117" s="939"/>
      <c r="AH117" s="939"/>
      <c r="AI117" s="939"/>
      <c r="AJ117" s="940"/>
      <c r="AK117" s="941">
        <v>1065228</v>
      </c>
      <c r="AL117" s="939"/>
      <c r="AM117" s="939"/>
      <c r="AN117" s="939"/>
      <c r="AO117" s="940"/>
      <c r="AP117" s="942"/>
      <c r="AQ117" s="943"/>
      <c r="AR117" s="943"/>
      <c r="AS117" s="943"/>
      <c r="AT117" s="944"/>
      <c r="AU117" s="968"/>
      <c r="AV117" s="969"/>
      <c r="AW117" s="969"/>
      <c r="AX117" s="969"/>
      <c r="AY117" s="969"/>
      <c r="AZ117" s="899" t="s">
        <v>440</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441</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412</v>
      </c>
      <c r="AB118" s="932"/>
      <c r="AC118" s="932"/>
      <c r="AD118" s="932"/>
      <c r="AE118" s="933"/>
      <c r="AF118" s="934" t="s">
        <v>413</v>
      </c>
      <c r="AG118" s="932"/>
      <c r="AH118" s="932"/>
      <c r="AI118" s="932"/>
      <c r="AJ118" s="933"/>
      <c r="AK118" s="934" t="s">
        <v>295</v>
      </c>
      <c r="AL118" s="932"/>
      <c r="AM118" s="932"/>
      <c r="AN118" s="932"/>
      <c r="AO118" s="933"/>
      <c r="AP118" s="935" t="s">
        <v>414</v>
      </c>
      <c r="AQ118" s="936"/>
      <c r="AR118" s="936"/>
      <c r="AS118" s="936"/>
      <c r="AT118" s="937"/>
      <c r="AU118" s="968"/>
      <c r="AV118" s="969"/>
      <c r="AW118" s="969"/>
      <c r="AX118" s="969"/>
      <c r="AY118" s="969"/>
      <c r="AZ118" s="874" t="s">
        <v>442</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443</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418</v>
      </c>
      <c r="B119" s="855"/>
      <c r="C119" s="896" t="s">
        <v>419</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178</v>
      </c>
      <c r="BA119" s="251"/>
      <c r="BB119" s="251"/>
      <c r="BC119" s="251"/>
      <c r="BD119" s="251"/>
      <c r="BE119" s="251"/>
      <c r="BF119" s="251"/>
      <c r="BG119" s="251"/>
      <c r="BH119" s="251"/>
      <c r="BI119" s="251"/>
      <c r="BJ119" s="251"/>
      <c r="BK119" s="251"/>
      <c r="BL119" s="251"/>
      <c r="BM119" s="251"/>
      <c r="BN119" s="251"/>
      <c r="BO119" s="913" t="s">
        <v>444</v>
      </c>
      <c r="BP119" s="914"/>
      <c r="BQ119" s="915">
        <v>10358195</v>
      </c>
      <c r="BR119" s="881"/>
      <c r="BS119" s="881"/>
      <c r="BT119" s="881"/>
      <c r="BU119" s="881"/>
      <c r="BV119" s="881">
        <v>10109266</v>
      </c>
      <c r="BW119" s="881"/>
      <c r="BX119" s="881"/>
      <c r="BY119" s="881"/>
      <c r="BZ119" s="881"/>
      <c r="CA119" s="881">
        <v>9846539</v>
      </c>
      <c r="CB119" s="881"/>
      <c r="CC119" s="881"/>
      <c r="CD119" s="881"/>
      <c r="CE119" s="881"/>
      <c r="CF119" s="784"/>
      <c r="CG119" s="785"/>
      <c r="CH119" s="785"/>
      <c r="CI119" s="785"/>
      <c r="CJ119" s="870"/>
      <c r="CK119" s="964"/>
      <c r="CL119" s="859"/>
      <c r="CM119" s="874" t="s">
        <v>445</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422</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446</v>
      </c>
      <c r="AV120" s="917"/>
      <c r="AW120" s="917"/>
      <c r="AX120" s="917"/>
      <c r="AY120" s="918"/>
      <c r="AZ120" s="896" t="s">
        <v>447</v>
      </c>
      <c r="BA120" s="844"/>
      <c r="BB120" s="844"/>
      <c r="BC120" s="844"/>
      <c r="BD120" s="844"/>
      <c r="BE120" s="844"/>
      <c r="BF120" s="844"/>
      <c r="BG120" s="844"/>
      <c r="BH120" s="844"/>
      <c r="BI120" s="844"/>
      <c r="BJ120" s="844"/>
      <c r="BK120" s="844"/>
      <c r="BL120" s="844"/>
      <c r="BM120" s="844"/>
      <c r="BN120" s="844"/>
      <c r="BO120" s="844"/>
      <c r="BP120" s="845"/>
      <c r="BQ120" s="897">
        <v>1259244</v>
      </c>
      <c r="BR120" s="878"/>
      <c r="BS120" s="878"/>
      <c r="BT120" s="878"/>
      <c r="BU120" s="878"/>
      <c r="BV120" s="878">
        <v>1062319</v>
      </c>
      <c r="BW120" s="878"/>
      <c r="BX120" s="878"/>
      <c r="BY120" s="878"/>
      <c r="BZ120" s="878"/>
      <c r="CA120" s="878">
        <v>1202023</v>
      </c>
      <c r="CB120" s="878"/>
      <c r="CC120" s="878"/>
      <c r="CD120" s="878"/>
      <c r="CE120" s="878"/>
      <c r="CF120" s="902">
        <v>38.4</v>
      </c>
      <c r="CG120" s="903"/>
      <c r="CH120" s="903"/>
      <c r="CI120" s="903"/>
      <c r="CJ120" s="903"/>
      <c r="CK120" s="904" t="s">
        <v>448</v>
      </c>
      <c r="CL120" s="888"/>
      <c r="CM120" s="888"/>
      <c r="CN120" s="888"/>
      <c r="CO120" s="889"/>
      <c r="CP120" s="908" t="s">
        <v>449</v>
      </c>
      <c r="CQ120" s="909"/>
      <c r="CR120" s="909"/>
      <c r="CS120" s="909"/>
      <c r="CT120" s="909"/>
      <c r="CU120" s="909"/>
      <c r="CV120" s="909"/>
      <c r="CW120" s="909"/>
      <c r="CX120" s="909"/>
      <c r="CY120" s="909"/>
      <c r="CZ120" s="909"/>
      <c r="DA120" s="909"/>
      <c r="DB120" s="909"/>
      <c r="DC120" s="909"/>
      <c r="DD120" s="909"/>
      <c r="DE120" s="909"/>
      <c r="DF120" s="910"/>
      <c r="DG120" s="897">
        <v>1420345</v>
      </c>
      <c r="DH120" s="878"/>
      <c r="DI120" s="878"/>
      <c r="DJ120" s="878"/>
      <c r="DK120" s="878"/>
      <c r="DL120" s="878">
        <v>1607420</v>
      </c>
      <c r="DM120" s="878"/>
      <c r="DN120" s="878"/>
      <c r="DO120" s="878"/>
      <c r="DP120" s="878"/>
      <c r="DQ120" s="878">
        <v>1637177</v>
      </c>
      <c r="DR120" s="878"/>
      <c r="DS120" s="878"/>
      <c r="DT120" s="878"/>
      <c r="DU120" s="878"/>
      <c r="DV120" s="879">
        <v>52.4</v>
      </c>
      <c r="DW120" s="879"/>
      <c r="DX120" s="879"/>
      <c r="DY120" s="879"/>
      <c r="DZ120" s="880"/>
    </row>
    <row r="121" spans="1:130" s="230" customFormat="1" ht="26.25" customHeight="1" x14ac:dyDescent="0.15">
      <c r="A121" s="856"/>
      <c r="B121" s="857"/>
      <c r="C121" s="899" t="s">
        <v>450</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451</v>
      </c>
      <c r="BA121" s="788"/>
      <c r="BB121" s="788"/>
      <c r="BC121" s="788"/>
      <c r="BD121" s="788"/>
      <c r="BE121" s="788"/>
      <c r="BF121" s="788"/>
      <c r="BG121" s="788"/>
      <c r="BH121" s="788"/>
      <c r="BI121" s="788"/>
      <c r="BJ121" s="788"/>
      <c r="BK121" s="788"/>
      <c r="BL121" s="788"/>
      <c r="BM121" s="788"/>
      <c r="BN121" s="788"/>
      <c r="BO121" s="788"/>
      <c r="BP121" s="789"/>
      <c r="BQ121" s="852">
        <v>68440</v>
      </c>
      <c r="BR121" s="853"/>
      <c r="BS121" s="853"/>
      <c r="BT121" s="853"/>
      <c r="BU121" s="853"/>
      <c r="BV121" s="853">
        <v>75690</v>
      </c>
      <c r="BW121" s="853"/>
      <c r="BX121" s="853"/>
      <c r="BY121" s="853"/>
      <c r="BZ121" s="853"/>
      <c r="CA121" s="853">
        <v>126326</v>
      </c>
      <c r="CB121" s="853"/>
      <c r="CC121" s="853"/>
      <c r="CD121" s="853"/>
      <c r="CE121" s="853"/>
      <c r="CF121" s="911">
        <v>4</v>
      </c>
      <c r="CG121" s="912"/>
      <c r="CH121" s="912"/>
      <c r="CI121" s="912"/>
      <c r="CJ121" s="912"/>
      <c r="CK121" s="905"/>
      <c r="CL121" s="891"/>
      <c r="CM121" s="891"/>
      <c r="CN121" s="891"/>
      <c r="CO121" s="892"/>
      <c r="CP121" s="871" t="s">
        <v>452</v>
      </c>
      <c r="CQ121" s="872"/>
      <c r="CR121" s="872"/>
      <c r="CS121" s="872"/>
      <c r="CT121" s="872"/>
      <c r="CU121" s="872"/>
      <c r="CV121" s="872"/>
      <c r="CW121" s="872"/>
      <c r="CX121" s="872"/>
      <c r="CY121" s="872"/>
      <c r="CZ121" s="872"/>
      <c r="DA121" s="872"/>
      <c r="DB121" s="872"/>
      <c r="DC121" s="872"/>
      <c r="DD121" s="872"/>
      <c r="DE121" s="872"/>
      <c r="DF121" s="873"/>
      <c r="DG121" s="852">
        <v>560086</v>
      </c>
      <c r="DH121" s="853"/>
      <c r="DI121" s="853"/>
      <c r="DJ121" s="853"/>
      <c r="DK121" s="853"/>
      <c r="DL121" s="853">
        <v>500007</v>
      </c>
      <c r="DM121" s="853"/>
      <c r="DN121" s="853"/>
      <c r="DO121" s="853"/>
      <c r="DP121" s="853"/>
      <c r="DQ121" s="853">
        <v>483084</v>
      </c>
      <c r="DR121" s="853"/>
      <c r="DS121" s="853"/>
      <c r="DT121" s="853"/>
      <c r="DU121" s="853"/>
      <c r="DV121" s="830">
        <v>15.4</v>
      </c>
      <c r="DW121" s="830"/>
      <c r="DX121" s="830"/>
      <c r="DY121" s="830"/>
      <c r="DZ121" s="831"/>
    </row>
    <row r="122" spans="1:130" s="230" customFormat="1" ht="26.25" customHeight="1" x14ac:dyDescent="0.15">
      <c r="A122" s="856"/>
      <c r="B122" s="857"/>
      <c r="C122" s="851" t="s">
        <v>432</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453</v>
      </c>
      <c r="BA122" s="875"/>
      <c r="BB122" s="875"/>
      <c r="BC122" s="875"/>
      <c r="BD122" s="875"/>
      <c r="BE122" s="875"/>
      <c r="BF122" s="875"/>
      <c r="BG122" s="875"/>
      <c r="BH122" s="875"/>
      <c r="BI122" s="875"/>
      <c r="BJ122" s="875"/>
      <c r="BK122" s="875"/>
      <c r="BL122" s="875"/>
      <c r="BM122" s="875"/>
      <c r="BN122" s="875"/>
      <c r="BO122" s="875"/>
      <c r="BP122" s="876"/>
      <c r="BQ122" s="915">
        <v>6598780</v>
      </c>
      <c r="BR122" s="881"/>
      <c r="BS122" s="881"/>
      <c r="BT122" s="881"/>
      <c r="BU122" s="881"/>
      <c r="BV122" s="881">
        <v>6297973</v>
      </c>
      <c r="BW122" s="881"/>
      <c r="BX122" s="881"/>
      <c r="BY122" s="881"/>
      <c r="BZ122" s="881"/>
      <c r="CA122" s="881">
        <v>6071059</v>
      </c>
      <c r="CB122" s="881"/>
      <c r="CC122" s="881"/>
      <c r="CD122" s="881"/>
      <c r="CE122" s="881"/>
      <c r="CF122" s="882">
        <v>194.1</v>
      </c>
      <c r="CG122" s="883"/>
      <c r="CH122" s="883"/>
      <c r="CI122" s="883"/>
      <c r="CJ122" s="883"/>
      <c r="CK122" s="905"/>
      <c r="CL122" s="891"/>
      <c r="CM122" s="891"/>
      <c r="CN122" s="891"/>
      <c r="CO122" s="892"/>
      <c r="CP122" s="871" t="s">
        <v>389</v>
      </c>
      <c r="CQ122" s="872"/>
      <c r="CR122" s="872"/>
      <c r="CS122" s="872"/>
      <c r="CT122" s="872"/>
      <c r="CU122" s="872"/>
      <c r="CV122" s="872"/>
      <c r="CW122" s="872"/>
      <c r="CX122" s="872"/>
      <c r="CY122" s="872"/>
      <c r="CZ122" s="872"/>
      <c r="DA122" s="872"/>
      <c r="DB122" s="872"/>
      <c r="DC122" s="872"/>
      <c r="DD122" s="872"/>
      <c r="DE122" s="872"/>
      <c r="DF122" s="873"/>
      <c r="DG122" s="852">
        <v>62130</v>
      </c>
      <c r="DH122" s="853"/>
      <c r="DI122" s="853"/>
      <c r="DJ122" s="853"/>
      <c r="DK122" s="853"/>
      <c r="DL122" s="853">
        <v>78650</v>
      </c>
      <c r="DM122" s="853"/>
      <c r="DN122" s="853"/>
      <c r="DO122" s="853"/>
      <c r="DP122" s="853"/>
      <c r="DQ122" s="853">
        <v>87403</v>
      </c>
      <c r="DR122" s="853"/>
      <c r="DS122" s="853"/>
      <c r="DT122" s="853"/>
      <c r="DU122" s="853"/>
      <c r="DV122" s="830">
        <v>2.8</v>
      </c>
      <c r="DW122" s="830"/>
      <c r="DX122" s="830"/>
      <c r="DY122" s="830"/>
      <c r="DZ122" s="831"/>
    </row>
    <row r="123" spans="1:130" s="230" customFormat="1" ht="26.25" customHeight="1" x14ac:dyDescent="0.15">
      <c r="A123" s="856"/>
      <c r="B123" s="857"/>
      <c r="C123" s="851" t="s">
        <v>438</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178</v>
      </c>
      <c r="BA123" s="251"/>
      <c r="BB123" s="251"/>
      <c r="BC123" s="251"/>
      <c r="BD123" s="251"/>
      <c r="BE123" s="251"/>
      <c r="BF123" s="251"/>
      <c r="BG123" s="251"/>
      <c r="BH123" s="251"/>
      <c r="BI123" s="251"/>
      <c r="BJ123" s="251"/>
      <c r="BK123" s="251"/>
      <c r="BL123" s="251"/>
      <c r="BM123" s="251"/>
      <c r="BN123" s="251"/>
      <c r="BO123" s="913" t="s">
        <v>454</v>
      </c>
      <c r="BP123" s="914"/>
      <c r="BQ123" s="868">
        <v>7926464</v>
      </c>
      <c r="BR123" s="869"/>
      <c r="BS123" s="869"/>
      <c r="BT123" s="869"/>
      <c r="BU123" s="869"/>
      <c r="BV123" s="869">
        <v>7435982</v>
      </c>
      <c r="BW123" s="869"/>
      <c r="BX123" s="869"/>
      <c r="BY123" s="869"/>
      <c r="BZ123" s="869"/>
      <c r="CA123" s="869">
        <v>7399408</v>
      </c>
      <c r="CB123" s="869"/>
      <c r="CC123" s="869"/>
      <c r="CD123" s="869"/>
      <c r="CE123" s="869"/>
      <c r="CF123" s="784"/>
      <c r="CG123" s="785"/>
      <c r="CH123" s="785"/>
      <c r="CI123" s="785"/>
      <c r="CJ123" s="870"/>
      <c r="CK123" s="905"/>
      <c r="CL123" s="891"/>
      <c r="CM123" s="891"/>
      <c r="CN123" s="891"/>
      <c r="CO123" s="892"/>
      <c r="CP123" s="871" t="s">
        <v>390</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441</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455</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78.3</v>
      </c>
      <c r="BR124" s="867"/>
      <c r="BS124" s="867"/>
      <c r="BT124" s="867"/>
      <c r="BU124" s="867"/>
      <c r="BV124" s="867">
        <v>85.8</v>
      </c>
      <c r="BW124" s="867"/>
      <c r="BX124" s="867"/>
      <c r="BY124" s="867"/>
      <c r="BZ124" s="867"/>
      <c r="CA124" s="867">
        <v>78.2</v>
      </c>
      <c r="CB124" s="867"/>
      <c r="CC124" s="867"/>
      <c r="CD124" s="867"/>
      <c r="CE124" s="867"/>
      <c r="CF124" s="762"/>
      <c r="CG124" s="763"/>
      <c r="CH124" s="763"/>
      <c r="CI124" s="763"/>
      <c r="CJ124" s="898"/>
      <c r="CK124" s="906"/>
      <c r="CL124" s="906"/>
      <c r="CM124" s="906"/>
      <c r="CN124" s="906"/>
      <c r="CO124" s="907"/>
      <c r="CP124" s="871" t="s">
        <v>456</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443</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457</v>
      </c>
      <c r="CL125" s="888"/>
      <c r="CM125" s="888"/>
      <c r="CN125" s="888"/>
      <c r="CO125" s="889"/>
      <c r="CP125" s="896" t="s">
        <v>458</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445</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459</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460</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7</v>
      </c>
      <c r="AB127" s="816"/>
      <c r="AC127" s="816"/>
      <c r="AD127" s="816"/>
      <c r="AE127" s="817"/>
      <c r="AF127" s="818">
        <v>5</v>
      </c>
      <c r="AG127" s="816"/>
      <c r="AH127" s="816"/>
      <c r="AI127" s="816"/>
      <c r="AJ127" s="817"/>
      <c r="AK127" s="818">
        <v>2</v>
      </c>
      <c r="AL127" s="816"/>
      <c r="AM127" s="816"/>
      <c r="AN127" s="816"/>
      <c r="AO127" s="817"/>
      <c r="AP127" s="860">
        <v>0</v>
      </c>
      <c r="AQ127" s="861"/>
      <c r="AR127" s="861"/>
      <c r="AS127" s="861"/>
      <c r="AT127" s="862"/>
      <c r="AU127" s="232"/>
      <c r="AV127" s="232"/>
      <c r="AW127" s="232"/>
      <c r="AX127" s="877" t="s">
        <v>461</v>
      </c>
      <c r="AY127" s="848"/>
      <c r="AZ127" s="848"/>
      <c r="BA127" s="848"/>
      <c r="BB127" s="848"/>
      <c r="BC127" s="848"/>
      <c r="BD127" s="848"/>
      <c r="BE127" s="849"/>
      <c r="BF127" s="847" t="s">
        <v>462</v>
      </c>
      <c r="BG127" s="848"/>
      <c r="BH127" s="848"/>
      <c r="BI127" s="848"/>
      <c r="BJ127" s="848"/>
      <c r="BK127" s="848"/>
      <c r="BL127" s="849"/>
      <c r="BM127" s="847" t="s">
        <v>463</v>
      </c>
      <c r="BN127" s="848"/>
      <c r="BO127" s="848"/>
      <c r="BP127" s="848"/>
      <c r="BQ127" s="848"/>
      <c r="BR127" s="848"/>
      <c r="BS127" s="849"/>
      <c r="BT127" s="847" t="s">
        <v>464</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465</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466</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467</v>
      </c>
      <c r="X128" s="834"/>
      <c r="Y128" s="834"/>
      <c r="Z128" s="835"/>
      <c r="AA128" s="836">
        <v>7835</v>
      </c>
      <c r="AB128" s="837"/>
      <c r="AC128" s="837"/>
      <c r="AD128" s="837"/>
      <c r="AE128" s="838"/>
      <c r="AF128" s="839">
        <v>8032</v>
      </c>
      <c r="AG128" s="837"/>
      <c r="AH128" s="837"/>
      <c r="AI128" s="837"/>
      <c r="AJ128" s="838"/>
      <c r="AK128" s="839">
        <v>10818</v>
      </c>
      <c r="AL128" s="837"/>
      <c r="AM128" s="837"/>
      <c r="AN128" s="837"/>
      <c r="AO128" s="838"/>
      <c r="AP128" s="840"/>
      <c r="AQ128" s="841"/>
      <c r="AR128" s="841"/>
      <c r="AS128" s="841"/>
      <c r="AT128" s="842"/>
      <c r="AU128" s="232"/>
      <c r="AV128" s="232"/>
      <c r="AW128" s="232"/>
      <c r="AX128" s="843" t="s">
        <v>468</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469</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470</v>
      </c>
      <c r="X129" s="813"/>
      <c r="Y129" s="813"/>
      <c r="Z129" s="814"/>
      <c r="AA129" s="815">
        <v>3776314</v>
      </c>
      <c r="AB129" s="816"/>
      <c r="AC129" s="816"/>
      <c r="AD129" s="816"/>
      <c r="AE129" s="817"/>
      <c r="AF129" s="818">
        <v>3816352</v>
      </c>
      <c r="AG129" s="816"/>
      <c r="AH129" s="816"/>
      <c r="AI129" s="816"/>
      <c r="AJ129" s="817"/>
      <c r="AK129" s="818">
        <v>3807471</v>
      </c>
      <c r="AL129" s="816"/>
      <c r="AM129" s="816"/>
      <c r="AN129" s="816"/>
      <c r="AO129" s="817"/>
      <c r="AP129" s="819"/>
      <c r="AQ129" s="820"/>
      <c r="AR129" s="820"/>
      <c r="AS129" s="820"/>
      <c r="AT129" s="821"/>
      <c r="AU129" s="233"/>
      <c r="AV129" s="233"/>
      <c r="AW129" s="233"/>
      <c r="AX129" s="787" t="s">
        <v>471</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472</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473</v>
      </c>
      <c r="X130" s="813"/>
      <c r="Y130" s="813"/>
      <c r="Z130" s="814"/>
      <c r="AA130" s="815">
        <v>672347</v>
      </c>
      <c r="AB130" s="816"/>
      <c r="AC130" s="816"/>
      <c r="AD130" s="816"/>
      <c r="AE130" s="817"/>
      <c r="AF130" s="818">
        <v>703624</v>
      </c>
      <c r="AG130" s="816"/>
      <c r="AH130" s="816"/>
      <c r="AI130" s="816"/>
      <c r="AJ130" s="817"/>
      <c r="AK130" s="818">
        <v>680283</v>
      </c>
      <c r="AL130" s="816"/>
      <c r="AM130" s="816"/>
      <c r="AN130" s="816"/>
      <c r="AO130" s="817"/>
      <c r="AP130" s="819"/>
      <c r="AQ130" s="820"/>
      <c r="AR130" s="820"/>
      <c r="AS130" s="820"/>
      <c r="AT130" s="821"/>
      <c r="AU130" s="233"/>
      <c r="AV130" s="233"/>
      <c r="AW130" s="233"/>
      <c r="AX130" s="787" t="s">
        <v>474</v>
      </c>
      <c r="AY130" s="788"/>
      <c r="AZ130" s="788"/>
      <c r="BA130" s="788"/>
      <c r="BB130" s="788"/>
      <c r="BC130" s="788"/>
      <c r="BD130" s="788"/>
      <c r="BE130" s="789"/>
      <c r="BF130" s="790">
        <v>12.1</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475</v>
      </c>
      <c r="X131" s="797"/>
      <c r="Y131" s="797"/>
      <c r="Z131" s="798"/>
      <c r="AA131" s="799">
        <v>3103967</v>
      </c>
      <c r="AB131" s="800"/>
      <c r="AC131" s="800"/>
      <c r="AD131" s="800"/>
      <c r="AE131" s="801"/>
      <c r="AF131" s="802">
        <v>3112728</v>
      </c>
      <c r="AG131" s="800"/>
      <c r="AH131" s="800"/>
      <c r="AI131" s="800"/>
      <c r="AJ131" s="801"/>
      <c r="AK131" s="802">
        <v>3127188</v>
      </c>
      <c r="AL131" s="800"/>
      <c r="AM131" s="800"/>
      <c r="AN131" s="800"/>
      <c r="AO131" s="801"/>
      <c r="AP131" s="803"/>
      <c r="AQ131" s="804"/>
      <c r="AR131" s="804"/>
      <c r="AS131" s="804"/>
      <c r="AT131" s="805"/>
      <c r="AU131" s="233"/>
      <c r="AV131" s="233"/>
      <c r="AW131" s="233"/>
      <c r="AX131" s="765" t="s">
        <v>476</v>
      </c>
      <c r="AY131" s="766"/>
      <c r="AZ131" s="766"/>
      <c r="BA131" s="766"/>
      <c r="BB131" s="766"/>
      <c r="BC131" s="766"/>
      <c r="BD131" s="766"/>
      <c r="BE131" s="767"/>
      <c r="BF131" s="768">
        <v>78.2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477</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478</v>
      </c>
      <c r="W132" s="778"/>
      <c r="X132" s="778"/>
      <c r="Y132" s="778"/>
      <c r="Z132" s="779"/>
      <c r="AA132" s="780">
        <v>12.294718339999999</v>
      </c>
      <c r="AB132" s="781"/>
      <c r="AC132" s="781"/>
      <c r="AD132" s="781"/>
      <c r="AE132" s="782"/>
      <c r="AF132" s="783">
        <v>12.148732559999999</v>
      </c>
      <c r="AG132" s="781"/>
      <c r="AH132" s="781"/>
      <c r="AI132" s="781"/>
      <c r="AJ132" s="782"/>
      <c r="AK132" s="783">
        <v>11.963687500000001</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479</v>
      </c>
      <c r="W133" s="757"/>
      <c r="X133" s="757"/>
      <c r="Y133" s="757"/>
      <c r="Z133" s="758"/>
      <c r="AA133" s="759">
        <v>12.6</v>
      </c>
      <c r="AB133" s="760"/>
      <c r="AC133" s="760"/>
      <c r="AD133" s="760"/>
      <c r="AE133" s="761"/>
      <c r="AF133" s="759">
        <v>12.2</v>
      </c>
      <c r="AG133" s="760"/>
      <c r="AH133" s="760"/>
      <c r="AI133" s="760"/>
      <c r="AJ133" s="761"/>
      <c r="AK133" s="759">
        <v>12.1</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zGYzryN8ZonOiTsOuS8itbx0z8yDhc24ZDMobJrGqsv5JostNgYJfnfvjMdybPvYAYMDhfyhY1ks25pUBHjtQ==" saltValue="QCGj9qm0IZGku907EgAoT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F1" zoomScaleNormal="85" zoomScaleSheetLayoutView="100" workbookViewId="0">
      <selection activeCell="CM28" sqref="CM28"/>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480</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BSOFSQbW4gvZa2913y+SK7ybjABGczc1kiuM3SZNhz5dcUkeamRQ0AAECFI+76Gu4uWmaq0/uP9lDUvZjXkhAw==" saltValue="UcfBS/7ZzXYWZTExCGz63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W55" zoomScale="130" zoomScaleNormal="130" zoomScaleSheetLayoutView="55" workbookViewId="0">
      <selection activeCell="AU71" sqref="AU71:AY71"/>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epvZirIT6QFfr+/oYwJXLOhQbY1N9apuEPmpsf9m5ryavCfxH+7MQBG+k022GARkDgJl5pyWqiEDZefe2gUA==" saltValue="lgIXYRw/eAmwcJWHxFbrt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2" zoomScale="55" zoomScaleSheetLayoutView="55" workbookViewId="0">
      <selection activeCell="AU71" sqref="AU71:AY71"/>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483</v>
      </c>
      <c r="AP7" s="272"/>
      <c r="AQ7" s="273" t="s">
        <v>484</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485</v>
      </c>
      <c r="AQ8" s="279" t="s">
        <v>486</v>
      </c>
      <c r="AR8" s="280" t="s">
        <v>487</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488</v>
      </c>
      <c r="AL9" s="1167"/>
      <c r="AM9" s="1167"/>
      <c r="AN9" s="1168"/>
      <c r="AO9" s="281">
        <v>1061852</v>
      </c>
      <c r="AP9" s="281">
        <v>190981</v>
      </c>
      <c r="AQ9" s="282">
        <v>143042</v>
      </c>
      <c r="AR9" s="283">
        <v>33.5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489</v>
      </c>
      <c r="AL10" s="1167"/>
      <c r="AM10" s="1167"/>
      <c r="AN10" s="1168"/>
      <c r="AO10" s="284">
        <v>168626</v>
      </c>
      <c r="AP10" s="284">
        <v>30328</v>
      </c>
      <c r="AQ10" s="285">
        <v>17233</v>
      </c>
      <c r="AR10" s="286">
        <v>76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490</v>
      </c>
      <c r="AL11" s="1167"/>
      <c r="AM11" s="1167"/>
      <c r="AN11" s="1168"/>
      <c r="AO11" s="284" t="s">
        <v>491</v>
      </c>
      <c r="AP11" s="284" t="s">
        <v>491</v>
      </c>
      <c r="AQ11" s="285">
        <v>1297</v>
      </c>
      <c r="AR11" s="286" t="s">
        <v>491</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492</v>
      </c>
      <c r="AL12" s="1167"/>
      <c r="AM12" s="1167"/>
      <c r="AN12" s="1168"/>
      <c r="AO12" s="284" t="s">
        <v>491</v>
      </c>
      <c r="AP12" s="284" t="s">
        <v>491</v>
      </c>
      <c r="AQ12" s="285" t="s">
        <v>491</v>
      </c>
      <c r="AR12" s="286" t="s">
        <v>491</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493</v>
      </c>
      <c r="AL13" s="1167"/>
      <c r="AM13" s="1167"/>
      <c r="AN13" s="1168"/>
      <c r="AO13" s="284">
        <v>84917</v>
      </c>
      <c r="AP13" s="284">
        <v>15273</v>
      </c>
      <c r="AQ13" s="285">
        <v>5542</v>
      </c>
      <c r="AR13" s="286">
        <v>175.6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494</v>
      </c>
      <c r="AL14" s="1167"/>
      <c r="AM14" s="1167"/>
      <c r="AN14" s="1168"/>
      <c r="AO14" s="284">
        <v>41449</v>
      </c>
      <c r="AP14" s="284">
        <v>7455</v>
      </c>
      <c r="AQ14" s="285">
        <v>2886</v>
      </c>
      <c r="AR14" s="286">
        <v>158.30000000000001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495</v>
      </c>
      <c r="AL15" s="1170"/>
      <c r="AM15" s="1170"/>
      <c r="AN15" s="1171"/>
      <c r="AO15" s="284">
        <v>-66203</v>
      </c>
      <c r="AP15" s="284">
        <v>-11907</v>
      </c>
      <c r="AQ15" s="285">
        <v>-8856</v>
      </c>
      <c r="AR15" s="286">
        <v>34.5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178</v>
      </c>
      <c r="AL16" s="1170"/>
      <c r="AM16" s="1170"/>
      <c r="AN16" s="1171"/>
      <c r="AO16" s="284">
        <v>1290641</v>
      </c>
      <c r="AP16" s="284">
        <v>232130</v>
      </c>
      <c r="AQ16" s="285">
        <v>161143</v>
      </c>
      <c r="AR16" s="286">
        <v>44.1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500</v>
      </c>
      <c r="AL21" s="1173"/>
      <c r="AM21" s="1173"/>
      <c r="AN21" s="1174"/>
      <c r="AO21" s="297">
        <v>18.88</v>
      </c>
      <c r="AP21" s="298">
        <v>14.02</v>
      </c>
      <c r="AQ21" s="299">
        <v>4.8600000000000003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501</v>
      </c>
      <c r="AL22" s="1173"/>
      <c r="AM22" s="1173"/>
      <c r="AN22" s="1174"/>
      <c r="AO22" s="302">
        <v>98.4</v>
      </c>
      <c r="AP22" s="303">
        <v>96.2</v>
      </c>
      <c r="AQ22" s="304">
        <v>2.2000000000000002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502</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483</v>
      </c>
      <c r="AP30" s="272"/>
      <c r="AQ30" s="273" t="s">
        <v>484</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485</v>
      </c>
      <c r="AQ31" s="279" t="s">
        <v>486</v>
      </c>
      <c r="AR31" s="280" t="s">
        <v>487</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505</v>
      </c>
      <c r="AL32" s="1157"/>
      <c r="AM32" s="1157"/>
      <c r="AN32" s="1158"/>
      <c r="AO32" s="312">
        <v>821260</v>
      </c>
      <c r="AP32" s="312">
        <v>147709</v>
      </c>
      <c r="AQ32" s="313">
        <v>81691</v>
      </c>
      <c r="AR32" s="314">
        <v>80.8</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506</v>
      </c>
      <c r="AL33" s="1157"/>
      <c r="AM33" s="1157"/>
      <c r="AN33" s="1158"/>
      <c r="AO33" s="312" t="s">
        <v>491</v>
      </c>
      <c r="AP33" s="312" t="s">
        <v>491</v>
      </c>
      <c r="AQ33" s="313" t="s">
        <v>491</v>
      </c>
      <c r="AR33" s="314" t="s">
        <v>491</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507</v>
      </c>
      <c r="AL34" s="1157"/>
      <c r="AM34" s="1157"/>
      <c r="AN34" s="1158"/>
      <c r="AO34" s="312" t="s">
        <v>491</v>
      </c>
      <c r="AP34" s="312" t="s">
        <v>491</v>
      </c>
      <c r="AQ34" s="313" t="s">
        <v>491</v>
      </c>
      <c r="AR34" s="314" t="s">
        <v>491</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508</v>
      </c>
      <c r="AL35" s="1157"/>
      <c r="AM35" s="1157"/>
      <c r="AN35" s="1158"/>
      <c r="AO35" s="312">
        <v>218637</v>
      </c>
      <c r="AP35" s="312">
        <v>39323</v>
      </c>
      <c r="AQ35" s="313">
        <v>27672</v>
      </c>
      <c r="AR35" s="314">
        <v>42.1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509</v>
      </c>
      <c r="AL36" s="1157"/>
      <c r="AM36" s="1157"/>
      <c r="AN36" s="1158"/>
      <c r="AO36" s="312">
        <v>25017</v>
      </c>
      <c r="AP36" s="312">
        <v>4499</v>
      </c>
      <c r="AQ36" s="313">
        <v>4845</v>
      </c>
      <c r="AR36" s="314">
        <v>-7.1</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510</v>
      </c>
      <c r="AL37" s="1157"/>
      <c r="AM37" s="1157"/>
      <c r="AN37" s="1158"/>
      <c r="AO37" s="312">
        <v>2</v>
      </c>
      <c r="AP37" s="312">
        <v>0</v>
      </c>
      <c r="AQ37" s="313">
        <v>448</v>
      </c>
      <c r="AR37" s="314">
        <v>-100</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511</v>
      </c>
      <c r="AL38" s="1160"/>
      <c r="AM38" s="1160"/>
      <c r="AN38" s="1161"/>
      <c r="AO38" s="315">
        <v>312</v>
      </c>
      <c r="AP38" s="315">
        <v>56</v>
      </c>
      <c r="AQ38" s="316">
        <v>4</v>
      </c>
      <c r="AR38" s="304">
        <v>1300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512</v>
      </c>
      <c r="AL39" s="1160"/>
      <c r="AM39" s="1160"/>
      <c r="AN39" s="1161"/>
      <c r="AO39" s="312">
        <v>-10818</v>
      </c>
      <c r="AP39" s="312">
        <v>-1946</v>
      </c>
      <c r="AQ39" s="313">
        <v>-1961</v>
      </c>
      <c r="AR39" s="314">
        <v>-0.8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513</v>
      </c>
      <c r="AL40" s="1157"/>
      <c r="AM40" s="1157"/>
      <c r="AN40" s="1158"/>
      <c r="AO40" s="312">
        <v>-680283</v>
      </c>
      <c r="AP40" s="312">
        <v>-122353</v>
      </c>
      <c r="AQ40" s="313">
        <v>-75713</v>
      </c>
      <c r="AR40" s="314">
        <v>61.6</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288</v>
      </c>
      <c r="AL41" s="1163"/>
      <c r="AM41" s="1163"/>
      <c r="AN41" s="1164"/>
      <c r="AO41" s="312">
        <v>374127</v>
      </c>
      <c r="AP41" s="312">
        <v>67289</v>
      </c>
      <c r="AQ41" s="313">
        <v>36985</v>
      </c>
      <c r="AR41" s="314">
        <v>81.900000000000006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483</v>
      </c>
      <c r="AN49" s="1151" t="s">
        <v>516</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517</v>
      </c>
      <c r="AO50" s="329" t="s">
        <v>518</v>
      </c>
      <c r="AP50" s="330" t="s">
        <v>519</v>
      </c>
      <c r="AQ50" s="331" t="s">
        <v>520</v>
      </c>
      <c r="AR50" s="332" t="s">
        <v>521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1021899</v>
      </c>
      <c r="AN51" s="334">
        <v>166027</v>
      </c>
      <c r="AO51" s="335">
        <v>4.8</v>
      </c>
      <c r="AP51" s="336">
        <v>126262</v>
      </c>
      <c r="AQ51" s="337">
        <v>10</v>
      </c>
      <c r="AR51" s="338">
        <v>-5.2</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596269</v>
      </c>
      <c r="AN52" s="342">
        <v>96876</v>
      </c>
      <c r="AO52" s="343">
        <v>20.7</v>
      </c>
      <c r="AP52" s="344">
        <v>56769</v>
      </c>
      <c r="AQ52" s="345">
        <v>2.1</v>
      </c>
      <c r="AR52" s="346">
        <v>18.600000000000001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1210017</v>
      </c>
      <c r="AN53" s="334">
        <v>200933</v>
      </c>
      <c r="AO53" s="335">
        <v>21</v>
      </c>
      <c r="AP53" s="336">
        <v>126525</v>
      </c>
      <c r="AQ53" s="337">
        <v>0.2</v>
      </c>
      <c r="AR53" s="338">
        <v>20.8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818683</v>
      </c>
      <c r="AN54" s="342">
        <v>135949</v>
      </c>
      <c r="AO54" s="343">
        <v>40.299999999999997</v>
      </c>
      <c r="AP54" s="344">
        <v>67052</v>
      </c>
      <c r="AQ54" s="345">
        <v>18.100000000000001</v>
      </c>
      <c r="AR54" s="346">
        <v>22.2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848354</v>
      </c>
      <c r="AN55" s="334">
        <v>145018</v>
      </c>
      <c r="AO55" s="335">
        <v>-27.8</v>
      </c>
      <c r="AP55" s="336">
        <v>122054</v>
      </c>
      <c r="AQ55" s="337">
        <v>-3.5</v>
      </c>
      <c r="AR55" s="338">
        <v>-24.3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335500</v>
      </c>
      <c r="AN56" s="342">
        <v>57350</v>
      </c>
      <c r="AO56" s="343">
        <v>-57.8</v>
      </c>
      <c r="AP56" s="344">
        <v>68298</v>
      </c>
      <c r="AQ56" s="345">
        <v>1.9</v>
      </c>
      <c r="AR56" s="346">
        <v>-59.7</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781073</v>
      </c>
      <c r="AN57" s="334">
        <v>137175</v>
      </c>
      <c r="AO57" s="335">
        <v>-5.4</v>
      </c>
      <c r="AP57" s="336">
        <v>111644</v>
      </c>
      <c r="AQ57" s="337">
        <v>-8.5</v>
      </c>
      <c r="AR57" s="338">
        <v>3.1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400672</v>
      </c>
      <c r="AN58" s="342">
        <v>70367</v>
      </c>
      <c r="AO58" s="343">
        <v>22.7</v>
      </c>
      <c r="AP58" s="344">
        <v>66606</v>
      </c>
      <c r="AQ58" s="345">
        <v>-2.5</v>
      </c>
      <c r="AR58" s="346">
        <v>25.2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706139</v>
      </c>
      <c r="AN59" s="334">
        <v>127003</v>
      </c>
      <c r="AO59" s="335">
        <v>-7.4</v>
      </c>
      <c r="AP59" s="336">
        <v>127917</v>
      </c>
      <c r="AQ59" s="337">
        <v>14.6</v>
      </c>
      <c r="AR59" s="338">
        <v>-22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440506</v>
      </c>
      <c r="AN60" s="342">
        <v>79228</v>
      </c>
      <c r="AO60" s="343">
        <v>12.6</v>
      </c>
      <c r="AP60" s="344">
        <v>69746</v>
      </c>
      <c r="AQ60" s="345">
        <v>4.7</v>
      </c>
      <c r="AR60" s="346">
        <v>7.9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913496</v>
      </c>
      <c r="AN61" s="349">
        <v>155231</v>
      </c>
      <c r="AO61" s="350">
        <v>-3</v>
      </c>
      <c r="AP61" s="351">
        <v>122880</v>
      </c>
      <c r="AQ61" s="352">
        <v>2.6</v>
      </c>
      <c r="AR61" s="338">
        <v>-5.6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518326</v>
      </c>
      <c r="AN62" s="342">
        <v>87954</v>
      </c>
      <c r="AO62" s="343">
        <v>7.7</v>
      </c>
      <c r="AP62" s="344">
        <v>65694</v>
      </c>
      <c r="AQ62" s="345">
        <v>4.9000000000000004</v>
      </c>
      <c r="AR62" s="346">
        <v>2.8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g/2neyfbWIn4RuOpWa0GPBupjEV3gXMaJ9tTxm8oj7PdCG5SWrcp18LehdUa61ouh7lj4JRqrZaBeTZSpQiTKg==" saltValue="vJlp3Nof0afYDSC+1JPl2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85" zoomScaleNormal="85" zoomScaleSheetLayoutView="55" workbookViewId="0">
      <selection activeCell="AD101" sqref="AD101"/>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480</v>
      </c>
    </row>
    <row r="121" spans="125:125" ht="13.5" hidden="1" customHeight="1" x14ac:dyDescent="0.15">
      <c r="DU121" s="259"/>
    </row>
  </sheetData>
  <sheetProtection algorithmName="SHA-512" hashValue="4UtaghQKyDaDEDv+B8WTKeYV/zgEmbVU17cy3ludMdmn+ecDIY1SQHoPx0ToNBzMOfa4UhhFE8GQHJextCicEQ==" saltValue="bWohVu+Vskw2jOdg0iUr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9" zoomScaleNormal="100" zoomScaleSheetLayoutView="55" workbookViewId="0">
      <selection activeCell="AF104" sqref="AF104"/>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480</v>
      </c>
    </row>
  </sheetData>
  <sheetProtection algorithmName="SHA-512" hashValue="XInd9DQmSzC9eP87cI2edE4V+cCkABtOAQd7TF/0x84CQ6esvQ2f6L2eQQ7Dbo8Yr6nGgmrG2r4UCjJRyEXDGA==" saltValue="zb6M0Xt0vrhiPDS83JtY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1" zoomScaleNormal="100" zoomScaleSheetLayoutView="100" workbookViewId="0">
      <selection activeCell="L44" sqref="L4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75" t="s">
        <v>3</v>
      </c>
      <c r="D47" s="1175"/>
      <c r="E47" s="1176"/>
      <c r="F47" s="11">
        <v>20.6</v>
      </c>
      <c r="G47" s="12">
        <v>20.27</v>
      </c>
      <c r="H47" s="12">
        <v>26.09</v>
      </c>
      <c r="I47" s="12">
        <v>20.13</v>
      </c>
      <c r="J47" s="13">
        <v>22.93</v>
      </c>
    </row>
    <row r="48" spans="2:10" ht="57.75" customHeight="1" x14ac:dyDescent="0.15">
      <c r="B48" s="14"/>
      <c r="C48" s="1177" t="s">
        <v>4</v>
      </c>
      <c r="D48" s="1177"/>
      <c r="E48" s="1178"/>
      <c r="F48" s="15">
        <v>5.26</v>
      </c>
      <c r="G48" s="16">
        <v>6.53</v>
      </c>
      <c r="H48" s="16">
        <v>5.43</v>
      </c>
      <c r="I48" s="16">
        <v>7.38</v>
      </c>
      <c r="J48" s="17">
        <v>8.77</v>
      </c>
    </row>
    <row r="49" spans="2:10" ht="57.75" customHeight="1" thickBot="1" x14ac:dyDescent="0.2">
      <c r="B49" s="18"/>
      <c r="C49" s="1179" t="s">
        <v>5</v>
      </c>
      <c r="D49" s="1179"/>
      <c r="E49" s="1180"/>
      <c r="F49" s="19" t="s">
        <v>535</v>
      </c>
      <c r="G49" s="20">
        <v>4.22</v>
      </c>
      <c r="H49" s="20">
        <v>5.22</v>
      </c>
      <c r="I49" s="20" t="s">
        <v>536</v>
      </c>
      <c r="J49" s="21">
        <v>4.13</v>
      </c>
    </row>
    <row r="50" spans="2:10" x14ac:dyDescent="0.15"/>
  </sheetData>
  <sheetProtection algorithmName="SHA-512" hashValue="BsrgdmKv3SFxE4DNlpqngwlGgldgWjnW5xf36LTETuget3zhGPuPfAkRMV1sZRSPC7I6rnS/av71zvVhaZ3N2w==" saltValue="Y8UCmu3uX9HyM/GkxgYI9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2025-08-27T00:41:23Z</cp:lastPrinted>
  <dcterms:created xsi:type="dcterms:W3CDTF">2025-02-19T00:59:25Z</dcterms:created>
  <dcterms:modified xsi:type="dcterms:W3CDTF">2025-08-27T00:41:31Z</dcterms:modified>
  <cp:category/>
</cp:coreProperties>
</file>